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<sst xmlns="http://schemas.openxmlformats.org/spreadsheetml/2006/main" count="963" uniqueCount="388">
  <si>
    <t xml:space="preserve">Ландышевая ул., д.14 к.2 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</si>
  <si>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</si>
  <si>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</si>
  <si>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</si>
  <si>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</si>
  <si>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</si>
  <si>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</si>
  <si>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</si>
  <si>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</si>
  <si>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</si>
  <si>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</si>
  <si>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</si>
  <si>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</si>
  <si>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</si>
  <si>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</si>
  <si>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</si>
  <si>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</si>
  <si>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</si>
  <si>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</si>
  <si>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</si>
  <si>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</si>
  <si>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</si>
  <si>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</si>
  <si>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</si>
  <si>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</si>
  <si>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</si>
  <si>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</si>
  <si>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</si>
  <si>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</si>
  <si>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</si>
  <si>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</si>
  <si>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</si>
  <si>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</si>
  <si>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</si>
  <si>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</si>
  <si>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</si>
  <si>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</si>
  <si>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</si>
  <si>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</si>
  <si>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</si>
  <si>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</si>
  <si>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</si>
  <si>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</si>
  <si>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</si>
  <si>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</si>
  <si>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</si>
  <si>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</si>
  <si>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</si>
  <si>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</si>
  <si>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</si>
  <si>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</si>
  <si>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</si>
  <si>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</si>
  <si>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</si>
  <si>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</si>
  <si>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</si>
  <si>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</si>
  <si>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</si>
  <si>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</si>
  <si>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</si>
  <si>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</si>
  <si>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</si>
  <si>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</si>
  <si>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</si>
  <si>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</si>
  <si>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</si>
  <si>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</si>
  <si>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</si>
  <si>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</si>
  <si>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</si>
  <si>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0,00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</si>
  <si>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</si>
  <si>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</si>
  <si>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</si>
  <si>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</si>
  <si>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</si>
  <si>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</si>
  <si>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</si>
  <si>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</si>
  <si>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</si>
  <si>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</si>
  <si>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</si>
  <si>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</si>
  <si>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</si>
  <si>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</si>
  <si>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</si>
  <si>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</si>
  <si>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</si>
  <si>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</si>
  <si>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</si>
  <si>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</si>
  <si>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</si>
  <si>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</si>
  <si>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</si>
  <si>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</si>
  <si>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</si>
  <si>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</si>
  <si>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</si>
  <si>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</si>
  <si>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</si>
  <si>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</si>
  <si>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</si>
  <si>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</si>
  <si>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</si>
  <si>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</si>
  <si>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</si>
  <si>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</si>
  <si>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</si>
  <si>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</si>
  <si>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</si>
  <si>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</si>
  <si>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</si>
  <si>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</si>
  <si>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</si>
  <si>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</si>
  <si>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</si>
  <si>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</si>
  <si>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</si>
  <si>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</si>
  <si>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</si>
  <si>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</si>
  <si>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</si>
  <si>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</si>
  <si>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</si>
  <si>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</si>
  <si>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</si>
  <si>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</si>
  <si>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</si>
  <si>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</si>
  <si>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</si>
  <si>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</si>
  <si>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</si>
  <si>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</si>
  <si>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</si>
  <si>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</si>
  <si>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</si>
  <si>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</si>
  <si>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</si>
  <si>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</si>
  <si>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</si>
  <si>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</si>
  <si>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</si>
  <si>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</si>
  <si>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</si>
  <si>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</si>
  <si>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</si>
  <si>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</si>
  <si>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</si>
  <si>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</si>
  <si>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</si>
  <si>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</si>
  <si>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м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</si>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</sst>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  <numFmt numFmtId="168" formatCode="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0" fontId="9" fillId="36" borderId="10" xfId="54" applyFont="1" applyFill="1" applyBorder="1" applyAlignment="1">
      <alignment horizontal="left" vertical="center" wrapText="1"/>
      <protection/>
    </xf>
    <xf numFmtId="49" fontId="11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 wrapText="1"/>
    </xf>
    <xf numFmtId="164" fontId="9" fillId="37" borderId="10" xfId="0" applyNumberFormat="1" applyFont="1" applyFill="1" applyBorder="1" applyAlignment="1">
      <alignment horizontal="center" vertical="center"/>
    </xf>
    <xf numFmtId="49" fontId="2" fillId="36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168" fontId="9" fillId="36" borderId="10" xfId="0" applyNumberFormat="1" applyFont="1" applyFill="1" applyBorder="1" applyAlignment="1">
      <alignment horizontal="center" vertical="center"/>
    </xf>
    <xf numFmtId="49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4" fontId="12" fillId="37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167" fontId="9" fillId="36" borderId="10" xfId="61" applyNumberFormat="1" applyFont="1" applyFill="1" applyBorder="1" applyAlignment="1" applyProtection="1">
      <alignment horizontal="center" vertical="center"/>
      <protection/>
    </xf>
    <xf numFmtId="49" fontId="13" fillId="36" borderId="10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/>
    </xf>
    <xf numFmtId="0" fontId="14" fillId="37" borderId="0" xfId="0" applyFont="1" applyFill="1" applyAlignment="1">
      <alignment/>
    </xf>
    <xf numFmtId="164" fontId="11" fillId="36" borderId="1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6"/>
  <sheetViews>
    <sheetView tabSelected="1" zoomScale="85" zoomScaleNormal="85" zoomScalePageLayoutView="0" workbookViewId="0" topLeftCell="A99">
      <selection activeCell="A105" sqref="A105:IV105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21" t="s">
        <v>0</v>
      </c>
      <c r="B1" s="21"/>
      <c r="C1" s="21"/>
      <c r="D1" s="21"/>
      <c r="E1" s="21"/>
      <c r="F1" s="21"/>
      <c r="G1" s="21"/>
    </row>
    <row r="2" spans="1:7" s="3" customFormat="1" ht="33.75" customHeight="1">
      <c r="A2" s="62" t="s">
        <v>1</v>
      </c>
      <c r="B2" s="65" t="s">
        <v>2</v>
      </c>
      <c r="C2" s="65" t="s">
        <v>3</v>
      </c>
      <c r="D2" s="6" t="s">
        <v>4</v>
      </c>
      <c r="E2" s="65" t="s">
        <v>5</v>
      </c>
      <c r="F2" s="65" t="s">
        <v>6</v>
      </c>
      <c r="G2" s="65" t="s">
        <v>7</v>
      </c>
    </row>
    <row r="3" spans="1:7" s="3" customFormat="1" ht="15.75">
      <c r="A3" s="63"/>
      <c r="B3" s="66"/>
      <c r="C3" s="66"/>
      <c r="D3" s="6" t="s">
        <v>8</v>
      </c>
      <c r="E3" s="66"/>
      <c r="F3" s="66"/>
      <c r="G3" s="66"/>
    </row>
    <row r="4" spans="1:7" s="3" customFormat="1" ht="15.75">
      <c r="A4" s="63"/>
      <c r="B4" s="66"/>
      <c r="C4" s="66"/>
      <c r="D4" s="6" t="s">
        <v>9</v>
      </c>
      <c r="E4" s="66"/>
      <c r="F4" s="66"/>
      <c r="G4" s="66"/>
    </row>
    <row r="5" spans="1:7" s="3" customFormat="1" ht="15.75">
      <c r="A5" s="64"/>
      <c r="B5" s="67"/>
      <c r="C5" s="67"/>
      <c r="D5" s="6" t="s">
        <v>10</v>
      </c>
      <c r="E5" s="7"/>
      <c r="F5" s="67"/>
      <c r="G5" s="7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4" customFormat="1" ht="96.7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291.29776230000004</v>
      </c>
    </row>
    <row r="8" spans="1:59" s="15" customFormat="1" ht="60.75" customHeight="1">
      <c r="A8" s="22" t="s">
        <v>12</v>
      </c>
      <c r="B8" s="23" t="s">
        <v>13</v>
      </c>
      <c r="C8" s="24" t="s">
        <v>14</v>
      </c>
      <c r="D8" s="24" t="s">
        <v>15</v>
      </c>
      <c r="E8" s="25">
        <v>189.4</v>
      </c>
      <c r="F8" s="26">
        <v>1.85</v>
      </c>
      <c r="G8" s="27">
        <f>(E8*F8*365)/1000</f>
        <v>127.89235000000002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5" customFormat="1" ht="47.25" customHeight="1">
      <c r="A9" s="22" t="s">
        <v>16</v>
      </c>
      <c r="B9" s="23" t="s">
        <v>17</v>
      </c>
      <c r="C9" s="24" t="s">
        <v>18</v>
      </c>
      <c r="D9" s="24" t="s">
        <v>15</v>
      </c>
      <c r="E9" s="25">
        <v>757.6</v>
      </c>
      <c r="F9" s="26">
        <v>1.61</v>
      </c>
      <c r="G9" s="27">
        <f>(E9*F9*52)/1000</f>
        <v>63.426272000000004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5" customFormat="1" ht="59.25" customHeight="1">
      <c r="A10" s="22" t="s">
        <v>19</v>
      </c>
      <c r="B10" s="23" t="s">
        <v>20</v>
      </c>
      <c r="C10" s="24" t="s">
        <v>21</v>
      </c>
      <c r="D10" s="24" t="s">
        <v>15</v>
      </c>
      <c r="E10" s="25">
        <v>0</v>
      </c>
      <c r="F10" s="26">
        <v>0</v>
      </c>
      <c r="G10" s="27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5" customFormat="1" ht="42.75" customHeight="1">
      <c r="A11" s="22" t="s">
        <v>22</v>
      </c>
      <c r="B11" s="23" t="s">
        <v>23</v>
      </c>
      <c r="C11" s="24" t="s">
        <v>21</v>
      </c>
      <c r="D11" s="24" t="s">
        <v>24</v>
      </c>
      <c r="E11" s="25">
        <v>0</v>
      </c>
      <c r="F11" s="26">
        <v>0</v>
      </c>
      <c r="G11" s="27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5" customFormat="1" ht="34.5" customHeight="1">
      <c r="A12" s="22" t="s">
        <v>25</v>
      </c>
      <c r="B12" s="23" t="s">
        <v>26</v>
      </c>
      <c r="C12" s="24" t="s">
        <v>14</v>
      </c>
      <c r="D12" s="24" t="s">
        <v>15</v>
      </c>
      <c r="E12" s="25">
        <v>6.93</v>
      </c>
      <c r="F12" s="28">
        <v>1.85</v>
      </c>
      <c r="G12" s="27">
        <f>(E12*F12*365)/1000</f>
        <v>4.6794825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5" customFormat="1" ht="34.5" customHeight="1">
      <c r="A13" s="22" t="s">
        <v>27</v>
      </c>
      <c r="B13" s="23" t="s">
        <v>28</v>
      </c>
      <c r="C13" s="24" t="s">
        <v>29</v>
      </c>
      <c r="D13" s="24" t="s">
        <v>15</v>
      </c>
      <c r="E13" s="25">
        <v>947</v>
      </c>
      <c r="F13" s="26">
        <v>2.59</v>
      </c>
      <c r="G13" s="27">
        <f>(F13*E13*12)/1000</f>
        <v>29.432760000000002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5" customFormat="1" ht="15.75">
      <c r="A14" s="22" t="s">
        <v>30</v>
      </c>
      <c r="B14" s="23" t="s">
        <v>31</v>
      </c>
      <c r="C14" s="24" t="s">
        <v>32</v>
      </c>
      <c r="D14" s="24" t="s">
        <v>24</v>
      </c>
      <c r="E14" s="25">
        <v>3</v>
      </c>
      <c r="F14" s="26">
        <v>645.81</v>
      </c>
      <c r="G14" s="27">
        <f>(E14*F14)/1000</f>
        <v>1.9374299999999998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5" customFormat="1" ht="40.5" customHeight="1">
      <c r="A15" s="22" t="s">
        <v>33</v>
      </c>
      <c r="B15" s="23" t="s">
        <v>34</v>
      </c>
      <c r="C15" s="24" t="s">
        <v>32</v>
      </c>
      <c r="D15" s="24" t="s">
        <v>15</v>
      </c>
      <c r="E15" s="25">
        <v>38</v>
      </c>
      <c r="F15" s="28">
        <v>2.57</v>
      </c>
      <c r="G15" s="27">
        <f>(E15*F15)/1000</f>
        <v>0.09766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5" customFormat="1" ht="39.75" customHeight="1">
      <c r="A16" s="22" t="s">
        <v>35</v>
      </c>
      <c r="B16" s="23" t="s">
        <v>36</v>
      </c>
      <c r="C16" s="24" t="s">
        <v>32</v>
      </c>
      <c r="D16" s="24" t="s">
        <v>24</v>
      </c>
      <c r="E16" s="25">
        <v>241</v>
      </c>
      <c r="F16" s="26">
        <v>1.6</v>
      </c>
      <c r="G16" s="27">
        <f>(E16*F16)/1000</f>
        <v>0.3856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5" customFormat="1" ht="26.25" customHeight="1">
      <c r="A17" s="22" t="s">
        <v>37</v>
      </c>
      <c r="B17" s="23" t="s">
        <v>38</v>
      </c>
      <c r="C17" s="24" t="s">
        <v>32</v>
      </c>
      <c r="D17" s="24" t="s">
        <v>24</v>
      </c>
      <c r="E17" s="25">
        <v>83</v>
      </c>
      <c r="F17" s="28">
        <v>7.22</v>
      </c>
      <c r="G17" s="27">
        <f>(E17*F17)/1000</f>
        <v>0.59926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5" customFormat="1" ht="31.5" customHeight="1">
      <c r="A18" s="22" t="s">
        <v>39</v>
      </c>
      <c r="B18" s="23" t="s">
        <v>40</v>
      </c>
      <c r="C18" s="24" t="s">
        <v>41</v>
      </c>
      <c r="D18" s="24" t="s">
        <v>24</v>
      </c>
      <c r="E18" s="25">
        <v>0</v>
      </c>
      <c r="F18" s="28">
        <v>0.86</v>
      </c>
      <c r="G18" s="27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5" customFormat="1" ht="30.75" customHeight="1">
      <c r="A19" s="22" t="s">
        <v>42</v>
      </c>
      <c r="B19" s="23" t="s">
        <v>43</v>
      </c>
      <c r="C19" s="26" t="s">
        <v>44</v>
      </c>
      <c r="D19" s="26" t="s">
        <v>24</v>
      </c>
      <c r="E19" s="25">
        <v>0</v>
      </c>
      <c r="F19" s="26">
        <v>0</v>
      </c>
      <c r="G19" s="27" t="s">
        <v>45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5" customFormat="1" ht="28.5" customHeight="1">
      <c r="A20" s="22" t="s">
        <v>46</v>
      </c>
      <c r="B20" s="23" t="s">
        <v>47</v>
      </c>
      <c r="C20" s="24" t="s">
        <v>32</v>
      </c>
      <c r="D20" s="24" t="s">
        <v>15</v>
      </c>
      <c r="E20" s="25">
        <v>6.3</v>
      </c>
      <c r="F20" s="26">
        <v>2.41</v>
      </c>
      <c r="G20" s="27">
        <f>(E20*F20)/1000</f>
        <v>0.015183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5" customFormat="1" ht="26.25" customHeight="1">
      <c r="A21" s="22" t="s">
        <v>48</v>
      </c>
      <c r="B21" s="23" t="s">
        <v>49</v>
      </c>
      <c r="C21" s="24" t="s">
        <v>32</v>
      </c>
      <c r="D21" s="24" t="s">
        <v>15</v>
      </c>
      <c r="E21" s="25">
        <v>67.83</v>
      </c>
      <c r="F21" s="26">
        <v>2.3</v>
      </c>
      <c r="G21" s="27">
        <f>(E21*F21)/1000</f>
        <v>0.15600899999999998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5" customFormat="1" ht="21" customHeight="1">
      <c r="A22" s="22" t="s">
        <v>50</v>
      </c>
      <c r="B22" s="23" t="s">
        <v>51</v>
      </c>
      <c r="C22" s="24" t="s">
        <v>52</v>
      </c>
      <c r="D22" s="24" t="s">
        <v>15</v>
      </c>
      <c r="E22" s="25">
        <v>11.4</v>
      </c>
      <c r="F22" s="26">
        <v>4.65</v>
      </c>
      <c r="G22" s="27">
        <f>(E22*F22*2)/1000</f>
        <v>0.10602000000000002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5" customFormat="1" ht="28.5" customHeight="1">
      <c r="A23" s="22" t="s">
        <v>53</v>
      </c>
      <c r="B23" s="23" t="s">
        <v>54</v>
      </c>
      <c r="C23" s="24" t="s">
        <v>32</v>
      </c>
      <c r="D23" s="24" t="s">
        <v>15</v>
      </c>
      <c r="E23" s="25">
        <v>0</v>
      </c>
      <c r="F23" s="26">
        <v>2.3</v>
      </c>
      <c r="G23" s="27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5" customFormat="1" ht="21.75" customHeight="1">
      <c r="A24" s="22" t="s">
        <v>55</v>
      </c>
      <c r="B24" s="23" t="s">
        <v>56</v>
      </c>
      <c r="C24" s="24" t="s">
        <v>32</v>
      </c>
      <c r="D24" s="24" t="s">
        <v>15</v>
      </c>
      <c r="E24" s="25">
        <v>3.9</v>
      </c>
      <c r="F24" s="26">
        <v>1.87</v>
      </c>
      <c r="G24" s="27">
        <f>(E24*F24)/1000</f>
        <v>0.007293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5" customFormat="1" ht="41.25" customHeight="1">
      <c r="A25" s="22" t="s">
        <v>57</v>
      </c>
      <c r="B25" s="23" t="s">
        <v>58</v>
      </c>
      <c r="C25" s="24" t="s">
        <v>41</v>
      </c>
      <c r="D25" s="24" t="s">
        <v>15</v>
      </c>
      <c r="E25" s="25">
        <v>1911</v>
      </c>
      <c r="F25" s="26">
        <v>1.88</v>
      </c>
      <c r="G25" s="27">
        <f>(E25*F25*2)/1000</f>
        <v>7.185359999999999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5" customFormat="1" ht="48" customHeight="1">
      <c r="A26" s="22" t="s">
        <v>59</v>
      </c>
      <c r="B26" s="23" t="s">
        <v>60</v>
      </c>
      <c r="C26" s="24" t="s">
        <v>61</v>
      </c>
      <c r="D26" s="24" t="s">
        <v>62</v>
      </c>
      <c r="E26" s="25">
        <v>26</v>
      </c>
      <c r="F26" s="26">
        <v>0</v>
      </c>
      <c r="G26" s="26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5" customFormat="1" ht="51" customHeight="1">
      <c r="A27" s="22" t="s">
        <v>63</v>
      </c>
      <c r="B27" s="23" t="s">
        <v>64</v>
      </c>
      <c r="C27" s="24" t="s">
        <v>61</v>
      </c>
      <c r="D27" s="24" t="s">
        <v>24</v>
      </c>
      <c r="E27" s="25">
        <v>16</v>
      </c>
      <c r="F27" s="26">
        <v>1218.64</v>
      </c>
      <c r="G27" s="27">
        <f>(E27*F27)/1000</f>
        <v>19.498240000000003</v>
      </c>
      <c r="I27" s="3"/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5" customFormat="1" ht="32.25" customHeight="1">
      <c r="A28" s="22" t="s">
        <v>65</v>
      </c>
      <c r="B28" s="23" t="s">
        <v>66</v>
      </c>
      <c r="C28" s="29" t="s">
        <v>67</v>
      </c>
      <c r="D28" s="24" t="s">
        <v>15</v>
      </c>
      <c r="E28" s="25">
        <v>0</v>
      </c>
      <c r="F28" s="26">
        <v>8.97</v>
      </c>
      <c r="G28" s="27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5" customFormat="1" ht="33.75" customHeight="1">
      <c r="A29" s="22" t="s">
        <v>68</v>
      </c>
      <c r="B29" s="23" t="s">
        <v>69</v>
      </c>
      <c r="C29" s="29" t="s">
        <v>44</v>
      </c>
      <c r="D29" s="24" t="s">
        <v>15</v>
      </c>
      <c r="E29" s="25" t="s">
        <v>70</v>
      </c>
      <c r="F29" s="26">
        <v>0</v>
      </c>
      <c r="G29" s="26" t="s">
        <v>45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5" customFormat="1" ht="39" customHeight="1">
      <c r="A30" s="22" t="s">
        <v>71</v>
      </c>
      <c r="B30" s="23" t="s">
        <v>72</v>
      </c>
      <c r="C30" s="24" t="s">
        <v>32</v>
      </c>
      <c r="D30" s="24" t="s">
        <v>15</v>
      </c>
      <c r="E30" s="25">
        <v>1820.2</v>
      </c>
      <c r="F30" s="26">
        <v>1.55</v>
      </c>
      <c r="G30" s="27">
        <f>(E30*F30)/1000</f>
        <v>2.82131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5" customFormat="1" ht="23.25" customHeight="1">
      <c r="A31" s="22" t="s">
        <v>73</v>
      </c>
      <c r="B31" s="23" t="s">
        <v>74</v>
      </c>
      <c r="C31" s="24" t="s">
        <v>32</v>
      </c>
      <c r="D31" s="24" t="s">
        <v>15</v>
      </c>
      <c r="E31" s="25">
        <v>1836</v>
      </c>
      <c r="F31" s="26">
        <v>1.55</v>
      </c>
      <c r="G31" s="27">
        <f>(E31*F31)/1000</f>
        <v>2.8458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5" customFormat="1" ht="29.25" customHeight="1">
      <c r="A32" s="22" t="s">
        <v>75</v>
      </c>
      <c r="B32" s="23" t="s">
        <v>76</v>
      </c>
      <c r="C32" s="24" t="s">
        <v>21</v>
      </c>
      <c r="D32" s="24" t="s">
        <v>15</v>
      </c>
      <c r="E32" s="28">
        <v>0</v>
      </c>
      <c r="F32" s="26">
        <v>0</v>
      </c>
      <c r="G32" s="27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5" customFormat="1" ht="39.75" customHeight="1">
      <c r="A33" s="22" t="s">
        <v>77</v>
      </c>
      <c r="B33" s="23" t="s">
        <v>78</v>
      </c>
      <c r="C33" s="24" t="s">
        <v>79</v>
      </c>
      <c r="D33" s="24" t="s">
        <v>15</v>
      </c>
      <c r="E33" s="28">
        <v>49.71</v>
      </c>
      <c r="F33" s="26">
        <v>3.32</v>
      </c>
      <c r="G33" s="27">
        <f>(E33*F33*24)/1000</f>
        <v>3.9608927999999994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5" customFormat="1" ht="43.5" customHeight="1">
      <c r="A34" s="22" t="s">
        <v>80</v>
      </c>
      <c r="B34" s="23" t="s">
        <v>81</v>
      </c>
      <c r="C34" s="24" t="s">
        <v>29</v>
      </c>
      <c r="D34" s="24" t="s">
        <v>15</v>
      </c>
      <c r="E34" s="28">
        <v>189.4</v>
      </c>
      <c r="F34" s="26">
        <v>2.59</v>
      </c>
      <c r="G34" s="27">
        <f>(E34*F34*12)/1000</f>
        <v>5.886552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5" customFormat="1" ht="39.75" customHeight="1">
      <c r="A35" s="22" t="s">
        <v>82</v>
      </c>
      <c r="B35" s="23" t="s">
        <v>83</v>
      </c>
      <c r="C35" s="24" t="s">
        <v>29</v>
      </c>
      <c r="D35" s="24" t="s">
        <v>15</v>
      </c>
      <c r="E35" s="28">
        <v>757.6</v>
      </c>
      <c r="F35" s="26">
        <v>2.24</v>
      </c>
      <c r="G35" s="27">
        <f>(E35*F35*12)/1000</f>
        <v>20.364288000000002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7" customFormat="1" ht="23.25" customHeight="1">
      <c r="A36" s="30" t="s">
        <v>84</v>
      </c>
      <c r="B36" s="31" t="s">
        <v>85</v>
      </c>
      <c r="C36" s="24"/>
      <c r="D36" s="24"/>
      <c r="E36" s="28"/>
      <c r="F36" s="26"/>
      <c r="G36" s="27">
        <f>G37+G38</f>
        <v>252.71351700000002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7" ht="31.5" customHeight="1">
      <c r="A37" s="32" t="s">
        <v>86</v>
      </c>
      <c r="B37" s="33" t="s">
        <v>87</v>
      </c>
      <c r="C37" s="24" t="s">
        <v>14</v>
      </c>
      <c r="D37" s="34" t="s">
        <v>88</v>
      </c>
      <c r="E37" s="28">
        <v>2.38</v>
      </c>
      <c r="F37" s="26">
        <v>290.91</v>
      </c>
      <c r="G37" s="27">
        <f>(E37*F37*365)/1000</f>
        <v>252.71351700000002</v>
      </c>
    </row>
    <row r="38" spans="1:7" ht="31.5" customHeight="1">
      <c r="A38" s="32" t="s">
        <v>89</v>
      </c>
      <c r="B38" s="33" t="s">
        <v>90</v>
      </c>
      <c r="C38" s="24" t="s">
        <v>21</v>
      </c>
      <c r="D38" s="34" t="s">
        <v>15</v>
      </c>
      <c r="E38" s="28">
        <v>0</v>
      </c>
      <c r="F38" s="26">
        <v>0</v>
      </c>
      <c r="G38" s="26">
        <v>0</v>
      </c>
    </row>
    <row r="39" spans="1:59" s="18" customFormat="1" ht="31.5" customHeight="1">
      <c r="A39" s="35" t="s">
        <v>91</v>
      </c>
      <c r="B39" s="31" t="s">
        <v>92</v>
      </c>
      <c r="C39" s="24"/>
      <c r="D39" s="34"/>
      <c r="E39" s="28"/>
      <c r="F39" s="26"/>
      <c r="G39" s="27">
        <f>G40</f>
        <v>63.0765625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s="15" customFormat="1" ht="50.25" customHeight="1">
      <c r="A40" s="22" t="s">
        <v>93</v>
      </c>
      <c r="B40" s="23" t="s">
        <v>94</v>
      </c>
      <c r="C40" s="24" t="s">
        <v>14</v>
      </c>
      <c r="D40" s="24" t="s">
        <v>88</v>
      </c>
      <c r="E40" s="28">
        <v>0.35</v>
      </c>
      <c r="F40" s="26">
        <v>493.75</v>
      </c>
      <c r="G40" s="27">
        <f>(E40*F40*365)/1000</f>
        <v>63.0765625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7" customFormat="1" ht="50.25" customHeight="1">
      <c r="A41" s="30" t="s">
        <v>95</v>
      </c>
      <c r="B41" s="31" t="s">
        <v>96</v>
      </c>
      <c r="C41" s="24"/>
      <c r="D41" s="24"/>
      <c r="E41" s="26"/>
      <c r="F41" s="27"/>
      <c r="G41" s="36">
        <f>G42+G43+G44+G45+G46+G47+G48+G49+G50+G51+G52+G53+G54+G55+G56+G57+G58+G59+G60+G61+G63+G62+G64+G65+G66+G67+G68+G69+G70+G71+G72+G73+G74+G75+G76+G77+G78+G79+G80+G81+G82+G83+G84+G85+G86+G87+G88+G89+G90+G91+G92+G93+G94</f>
        <v>265.49814000000003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7" ht="39" customHeight="1">
      <c r="A42" s="37" t="s">
        <v>97</v>
      </c>
      <c r="B42" s="38" t="s">
        <v>98</v>
      </c>
      <c r="C42" s="39" t="s">
        <v>99</v>
      </c>
      <c r="D42" s="39" t="s">
        <v>100</v>
      </c>
      <c r="E42" s="26">
        <v>0</v>
      </c>
      <c r="F42" s="26" t="s">
        <v>70</v>
      </c>
      <c r="G42" s="26">
        <v>0</v>
      </c>
    </row>
    <row r="43" spans="1:7" ht="53.25" customHeight="1">
      <c r="A43" s="37" t="s">
        <v>101</v>
      </c>
      <c r="B43" s="38" t="s">
        <v>102</v>
      </c>
      <c r="C43" s="24" t="s">
        <v>103</v>
      </c>
      <c r="D43" s="24" t="s">
        <v>100</v>
      </c>
      <c r="E43" s="26" t="s">
        <v>70</v>
      </c>
      <c r="F43" s="26" t="s">
        <v>70</v>
      </c>
      <c r="G43" s="26" t="s">
        <v>45</v>
      </c>
    </row>
    <row r="44" spans="1:11" ht="72.75" customHeight="1">
      <c r="A44" s="37" t="s">
        <v>104</v>
      </c>
      <c r="B44" s="38" t="s">
        <v>105</v>
      </c>
      <c r="C44" s="24" t="s">
        <v>103</v>
      </c>
      <c r="D44" s="24" t="s">
        <v>151</v>
      </c>
      <c r="E44" s="26">
        <v>25</v>
      </c>
      <c r="F44" s="26">
        <v>330.09</v>
      </c>
      <c r="G44" s="26">
        <f>F44*E44/1000</f>
        <v>8.25225</v>
      </c>
      <c r="K44" s="16"/>
    </row>
    <row r="45" spans="1:11" ht="28.5" customHeight="1">
      <c r="A45" s="37" t="s">
        <v>106</v>
      </c>
      <c r="B45" s="38" t="s">
        <v>107</v>
      </c>
      <c r="C45" s="24" t="s">
        <v>103</v>
      </c>
      <c r="D45" s="24" t="s">
        <v>100</v>
      </c>
      <c r="E45" s="26" t="s">
        <v>70</v>
      </c>
      <c r="F45" s="26" t="s">
        <v>70</v>
      </c>
      <c r="G45" s="26" t="s">
        <v>45</v>
      </c>
      <c r="K45" s="19"/>
    </row>
    <row r="46" spans="1:7" ht="53.25" customHeight="1">
      <c r="A46" s="37" t="s">
        <v>108</v>
      </c>
      <c r="B46" s="38" t="s">
        <v>109</v>
      </c>
      <c r="C46" s="24" t="s">
        <v>99</v>
      </c>
      <c r="D46" s="24" t="s">
        <v>62</v>
      </c>
      <c r="E46" s="26" t="s">
        <v>70</v>
      </c>
      <c r="F46" s="26" t="s">
        <v>70</v>
      </c>
      <c r="G46" s="27">
        <v>0</v>
      </c>
    </row>
    <row r="47" spans="1:7" ht="32.25" customHeight="1">
      <c r="A47" s="37" t="s">
        <v>110</v>
      </c>
      <c r="B47" s="38" t="s">
        <v>111</v>
      </c>
      <c r="C47" s="39" t="s">
        <v>44</v>
      </c>
      <c r="D47" s="39" t="s">
        <v>100</v>
      </c>
      <c r="E47" s="26" t="s">
        <v>70</v>
      </c>
      <c r="F47" s="26" t="s">
        <v>70</v>
      </c>
      <c r="G47" s="26" t="s">
        <v>45</v>
      </c>
    </row>
    <row r="48" spans="1:7" ht="27.75" customHeight="1">
      <c r="A48" s="37" t="s">
        <v>112</v>
      </c>
      <c r="B48" s="38" t="s">
        <v>113</v>
      </c>
      <c r="C48" s="24" t="s">
        <v>99</v>
      </c>
      <c r="D48" s="24" t="s">
        <v>15</v>
      </c>
      <c r="E48" s="26" t="s">
        <v>70</v>
      </c>
      <c r="F48" s="26" t="s">
        <v>70</v>
      </c>
      <c r="G48" s="27">
        <v>9.573</v>
      </c>
    </row>
    <row r="49" spans="1:7" ht="39.75" customHeight="1">
      <c r="A49" s="37" t="s">
        <v>114</v>
      </c>
      <c r="B49" s="38" t="s">
        <v>115</v>
      </c>
      <c r="C49" s="24" t="s">
        <v>116</v>
      </c>
      <c r="D49" s="24" t="s">
        <v>24</v>
      </c>
      <c r="E49" s="26" t="s">
        <v>70</v>
      </c>
      <c r="F49" s="26" t="s">
        <v>70</v>
      </c>
      <c r="G49" s="26" t="s">
        <v>45</v>
      </c>
    </row>
    <row r="50" spans="1:7" ht="39" customHeight="1">
      <c r="A50" s="37" t="s">
        <v>117</v>
      </c>
      <c r="B50" s="38" t="s">
        <v>118</v>
      </c>
      <c r="C50" s="24" t="s">
        <v>99</v>
      </c>
      <c r="D50" s="24" t="s">
        <v>15</v>
      </c>
      <c r="E50" s="26" t="s">
        <v>70</v>
      </c>
      <c r="F50" s="26" t="s">
        <v>70</v>
      </c>
      <c r="G50" s="27">
        <v>15.82</v>
      </c>
    </row>
    <row r="51" spans="1:7" ht="23.25" customHeight="1">
      <c r="A51" s="37" t="s">
        <v>119</v>
      </c>
      <c r="B51" s="38" t="s">
        <v>120</v>
      </c>
      <c r="C51" s="24" t="s">
        <v>103</v>
      </c>
      <c r="D51" s="24" t="s">
        <v>62</v>
      </c>
      <c r="E51" s="26" t="s">
        <v>70</v>
      </c>
      <c r="F51" s="26" t="s">
        <v>70</v>
      </c>
      <c r="G51" s="26" t="s">
        <v>45</v>
      </c>
    </row>
    <row r="52" spans="1:7" ht="33.75" customHeight="1">
      <c r="A52" s="37" t="s">
        <v>121</v>
      </c>
      <c r="B52" s="38" t="s">
        <v>122</v>
      </c>
      <c r="C52" s="24" t="s">
        <v>103</v>
      </c>
      <c r="D52" s="24" t="s">
        <v>24</v>
      </c>
      <c r="E52" s="26" t="s">
        <v>70</v>
      </c>
      <c r="F52" s="26" t="s">
        <v>70</v>
      </c>
      <c r="G52" s="26" t="s">
        <v>45</v>
      </c>
    </row>
    <row r="53" spans="1:7" ht="40.5" customHeight="1">
      <c r="A53" s="37" t="s">
        <v>123</v>
      </c>
      <c r="B53" s="38" t="s">
        <v>124</v>
      </c>
      <c r="C53" s="24" t="s">
        <v>103</v>
      </c>
      <c r="D53" s="24" t="s">
        <v>15</v>
      </c>
      <c r="E53" s="26" t="s">
        <v>70</v>
      </c>
      <c r="F53" s="26" t="s">
        <v>70</v>
      </c>
      <c r="G53" s="26" t="s">
        <v>45</v>
      </c>
    </row>
    <row r="54" spans="1:7" ht="32.25" customHeight="1">
      <c r="A54" s="37" t="s">
        <v>125</v>
      </c>
      <c r="B54" s="38" t="s">
        <v>126</v>
      </c>
      <c r="C54" s="24" t="s">
        <v>116</v>
      </c>
      <c r="D54" s="24" t="s">
        <v>24</v>
      </c>
      <c r="E54" s="26" t="s">
        <v>70</v>
      </c>
      <c r="F54" s="26" t="s">
        <v>70</v>
      </c>
      <c r="G54" s="26" t="s">
        <v>45</v>
      </c>
    </row>
    <row r="55" spans="1:7" ht="32.25" customHeight="1">
      <c r="A55" s="37" t="s">
        <v>127</v>
      </c>
      <c r="B55" s="38" t="s">
        <v>128</v>
      </c>
      <c r="C55" s="39" t="s">
        <v>103</v>
      </c>
      <c r="D55" s="39" t="s">
        <v>15</v>
      </c>
      <c r="E55" s="26" t="s">
        <v>70</v>
      </c>
      <c r="F55" s="26" t="s">
        <v>70</v>
      </c>
      <c r="G55" s="26" t="s">
        <v>45</v>
      </c>
    </row>
    <row r="56" spans="1:7" ht="29.25" customHeight="1">
      <c r="A56" s="37" t="s">
        <v>129</v>
      </c>
      <c r="B56" s="38" t="s">
        <v>130</v>
      </c>
      <c r="C56" s="39" t="s">
        <v>44</v>
      </c>
      <c r="D56" s="39" t="s">
        <v>15</v>
      </c>
      <c r="E56" s="26" t="s">
        <v>70</v>
      </c>
      <c r="F56" s="26" t="s">
        <v>70</v>
      </c>
      <c r="G56" s="26" t="s">
        <v>45</v>
      </c>
    </row>
    <row r="57" spans="1:7" ht="24.75" customHeight="1">
      <c r="A57" s="37" t="s">
        <v>131</v>
      </c>
      <c r="B57" s="38" t="s">
        <v>132</v>
      </c>
      <c r="C57" s="39" t="s">
        <v>103</v>
      </c>
      <c r="D57" s="39" t="s">
        <v>100</v>
      </c>
      <c r="E57" s="26" t="s">
        <v>70</v>
      </c>
      <c r="F57" s="26" t="s">
        <v>70</v>
      </c>
      <c r="G57" s="26" t="s">
        <v>45</v>
      </c>
    </row>
    <row r="58" spans="1:7" ht="40.5" customHeight="1">
      <c r="A58" s="37" t="s">
        <v>133</v>
      </c>
      <c r="B58" s="38" t="s">
        <v>134</v>
      </c>
      <c r="C58" s="39" t="s">
        <v>103</v>
      </c>
      <c r="D58" s="39" t="s">
        <v>100</v>
      </c>
      <c r="E58" s="26" t="s">
        <v>70</v>
      </c>
      <c r="F58" s="26" t="s">
        <v>70</v>
      </c>
      <c r="G58" s="26" t="s">
        <v>45</v>
      </c>
    </row>
    <row r="59" spans="1:7" ht="30.75" customHeight="1">
      <c r="A59" s="37" t="s">
        <v>135</v>
      </c>
      <c r="B59" s="38" t="s">
        <v>136</v>
      </c>
      <c r="C59" s="39" t="s">
        <v>44</v>
      </c>
      <c r="D59" s="39" t="s">
        <v>100</v>
      </c>
      <c r="E59" s="26" t="s">
        <v>70</v>
      </c>
      <c r="F59" s="26" t="s">
        <v>70</v>
      </c>
      <c r="G59" s="26" t="s">
        <v>45</v>
      </c>
    </row>
    <row r="60" spans="1:7" ht="41.25" customHeight="1">
      <c r="A60" s="37" t="s">
        <v>137</v>
      </c>
      <c r="B60" s="38" t="s">
        <v>138</v>
      </c>
      <c r="C60" s="39" t="s">
        <v>103</v>
      </c>
      <c r="D60" s="39" t="s">
        <v>15</v>
      </c>
      <c r="E60" s="26" t="s">
        <v>70</v>
      </c>
      <c r="F60" s="26" t="s">
        <v>70</v>
      </c>
      <c r="G60" s="26" t="s">
        <v>45</v>
      </c>
    </row>
    <row r="61" spans="1:7" ht="31.5" customHeight="1">
      <c r="A61" s="37" t="s">
        <v>139</v>
      </c>
      <c r="B61" s="38" t="s">
        <v>140</v>
      </c>
      <c r="C61" s="39" t="s">
        <v>103</v>
      </c>
      <c r="D61" s="39" t="s">
        <v>62</v>
      </c>
      <c r="E61" s="26" t="s">
        <v>70</v>
      </c>
      <c r="F61" s="26" t="s">
        <v>70</v>
      </c>
      <c r="G61" s="26" t="s">
        <v>45</v>
      </c>
    </row>
    <row r="62" spans="1:7" ht="21" customHeight="1">
      <c r="A62" s="37" t="s">
        <v>141</v>
      </c>
      <c r="B62" s="38" t="s">
        <v>142</v>
      </c>
      <c r="C62" s="24" t="s">
        <v>116</v>
      </c>
      <c r="D62" s="24" t="s">
        <v>24</v>
      </c>
      <c r="E62" s="26" t="s">
        <v>70</v>
      </c>
      <c r="F62" s="26" t="s">
        <v>70</v>
      </c>
      <c r="G62" s="26" t="s">
        <v>45</v>
      </c>
    </row>
    <row r="63" spans="1:7" ht="37.5" customHeight="1">
      <c r="A63" s="37" t="s">
        <v>143</v>
      </c>
      <c r="B63" s="38" t="s">
        <v>144</v>
      </c>
      <c r="C63" s="24" t="s">
        <v>116</v>
      </c>
      <c r="D63" s="24" t="s">
        <v>24</v>
      </c>
      <c r="E63" s="26" t="s">
        <v>70</v>
      </c>
      <c r="F63" s="26" t="s">
        <v>70</v>
      </c>
      <c r="G63" s="26" t="s">
        <v>45</v>
      </c>
    </row>
    <row r="64" spans="1:7" ht="33.75" customHeight="1">
      <c r="A64" s="37" t="s">
        <v>145</v>
      </c>
      <c r="B64" s="38" t="s">
        <v>146</v>
      </c>
      <c r="C64" s="24" t="s">
        <v>103</v>
      </c>
      <c r="D64" s="24" t="s">
        <v>24</v>
      </c>
      <c r="E64" s="26">
        <v>238</v>
      </c>
      <c r="F64" s="26" t="s">
        <v>70</v>
      </c>
      <c r="G64" s="27">
        <v>4.369</v>
      </c>
    </row>
    <row r="65" spans="1:7" ht="38.25" customHeight="1">
      <c r="A65" s="37" t="s">
        <v>147</v>
      </c>
      <c r="B65" s="38" t="s">
        <v>148</v>
      </c>
      <c r="C65" s="24" t="s">
        <v>103</v>
      </c>
      <c r="D65" s="24" t="s">
        <v>100</v>
      </c>
      <c r="E65" s="26" t="s">
        <v>70</v>
      </c>
      <c r="F65" s="26" t="s">
        <v>70</v>
      </c>
      <c r="G65" s="26" t="s">
        <v>45</v>
      </c>
    </row>
    <row r="66" spans="1:7" ht="38.25">
      <c r="A66" s="37" t="s">
        <v>149</v>
      </c>
      <c r="B66" s="38" t="s">
        <v>150</v>
      </c>
      <c r="C66" s="24" t="s">
        <v>116</v>
      </c>
      <c r="D66" s="24" t="s">
        <v>151</v>
      </c>
      <c r="E66" s="26">
        <v>24</v>
      </c>
      <c r="F66" s="26" t="s">
        <v>70</v>
      </c>
      <c r="G66" s="40">
        <v>1.738</v>
      </c>
    </row>
    <row r="67" spans="1:7" ht="54.75" customHeight="1">
      <c r="A67" s="37" t="s">
        <v>152</v>
      </c>
      <c r="B67" s="38" t="s">
        <v>153</v>
      </c>
      <c r="C67" s="24" t="s">
        <v>103</v>
      </c>
      <c r="D67" s="24" t="s">
        <v>100</v>
      </c>
      <c r="E67" s="26" t="s">
        <v>70</v>
      </c>
      <c r="F67" s="26" t="s">
        <v>70</v>
      </c>
      <c r="G67" s="26" t="s">
        <v>45</v>
      </c>
    </row>
    <row r="68" spans="1:7" ht="31.5" customHeight="1">
      <c r="A68" s="37" t="s">
        <v>154</v>
      </c>
      <c r="B68" s="38" t="s">
        <v>155</v>
      </c>
      <c r="C68" s="24" t="s">
        <v>156</v>
      </c>
      <c r="D68" s="24" t="s">
        <v>24</v>
      </c>
      <c r="E68" s="26" t="s">
        <v>70</v>
      </c>
      <c r="F68" s="26" t="s">
        <v>70</v>
      </c>
      <c r="G68" s="27">
        <v>0</v>
      </c>
    </row>
    <row r="69" spans="1:7" ht="39.75" customHeight="1">
      <c r="A69" s="37" t="s">
        <v>157</v>
      </c>
      <c r="B69" s="38" t="s">
        <v>158</v>
      </c>
      <c r="C69" s="24" t="s">
        <v>116</v>
      </c>
      <c r="D69" s="24" t="s">
        <v>24</v>
      </c>
      <c r="E69" s="26" t="s">
        <v>70</v>
      </c>
      <c r="F69" s="26" t="s">
        <v>70</v>
      </c>
      <c r="G69" s="26" t="s">
        <v>45</v>
      </c>
    </row>
    <row r="70" spans="1:7" ht="31.5" customHeight="1">
      <c r="A70" s="37" t="s">
        <v>159</v>
      </c>
      <c r="B70" s="38" t="s">
        <v>160</v>
      </c>
      <c r="C70" s="24" t="s">
        <v>156</v>
      </c>
      <c r="D70" s="24" t="s">
        <v>24</v>
      </c>
      <c r="E70" s="26" t="s">
        <v>70</v>
      </c>
      <c r="F70" s="26" t="s">
        <v>70</v>
      </c>
      <c r="G70" s="26">
        <v>0</v>
      </c>
    </row>
    <row r="71" spans="1:7" ht="40.5" customHeight="1">
      <c r="A71" s="37" t="s">
        <v>161</v>
      </c>
      <c r="B71" s="38" t="s">
        <v>162</v>
      </c>
      <c r="C71" s="24" t="s">
        <v>116</v>
      </c>
      <c r="D71" s="24" t="s">
        <v>24</v>
      </c>
      <c r="E71" s="26" t="s">
        <v>70</v>
      </c>
      <c r="F71" s="26" t="s">
        <v>70</v>
      </c>
      <c r="G71" s="26" t="s">
        <v>45</v>
      </c>
    </row>
    <row r="72" spans="1:7" ht="33" customHeight="1">
      <c r="A72" s="37" t="s">
        <v>163</v>
      </c>
      <c r="B72" s="38" t="s">
        <v>164</v>
      </c>
      <c r="C72" s="24" t="s">
        <v>156</v>
      </c>
      <c r="D72" s="24" t="s">
        <v>24</v>
      </c>
      <c r="E72" s="26">
        <v>2</v>
      </c>
      <c r="F72" s="26">
        <v>934.16</v>
      </c>
      <c r="G72" s="26">
        <f>F72*E72/1000</f>
        <v>1.86832</v>
      </c>
    </row>
    <row r="73" spans="1:7" ht="36.75" customHeight="1">
      <c r="A73" s="37" t="s">
        <v>165</v>
      </c>
      <c r="B73" s="38" t="s">
        <v>166</v>
      </c>
      <c r="C73" s="24" t="s">
        <v>103</v>
      </c>
      <c r="D73" s="24" t="s">
        <v>100</v>
      </c>
      <c r="E73" s="26" t="s">
        <v>70</v>
      </c>
      <c r="F73" s="26" t="s">
        <v>70</v>
      </c>
      <c r="G73" s="26" t="s">
        <v>45</v>
      </c>
    </row>
    <row r="74" spans="1:7" ht="39" customHeight="1">
      <c r="A74" s="37" t="s">
        <v>167</v>
      </c>
      <c r="B74" s="38" t="s">
        <v>168</v>
      </c>
      <c r="C74" s="39" t="s">
        <v>103</v>
      </c>
      <c r="D74" s="39" t="s">
        <v>100</v>
      </c>
      <c r="E74" s="26" t="s">
        <v>70</v>
      </c>
      <c r="F74" s="26" t="s">
        <v>70</v>
      </c>
      <c r="G74" s="26" t="s">
        <v>45</v>
      </c>
    </row>
    <row r="75" spans="1:7" ht="36.75" customHeight="1">
      <c r="A75" s="37" t="s">
        <v>169</v>
      </c>
      <c r="B75" s="38" t="s">
        <v>170</v>
      </c>
      <c r="C75" s="24" t="s">
        <v>103</v>
      </c>
      <c r="D75" s="24" t="s">
        <v>24</v>
      </c>
      <c r="E75" s="26" t="s">
        <v>70</v>
      </c>
      <c r="F75" s="26" t="s">
        <v>70</v>
      </c>
      <c r="G75" s="26" t="s">
        <v>45</v>
      </c>
    </row>
    <row r="76" spans="1:7" ht="62.25" customHeight="1">
      <c r="A76" s="37" t="s">
        <v>171</v>
      </c>
      <c r="B76" s="38" t="s">
        <v>172</v>
      </c>
      <c r="C76" s="39" t="s">
        <v>103</v>
      </c>
      <c r="D76" s="39" t="s">
        <v>24</v>
      </c>
      <c r="E76" s="26" t="s">
        <v>70</v>
      </c>
      <c r="F76" s="26" t="s">
        <v>70</v>
      </c>
      <c r="G76" s="26" t="s">
        <v>45</v>
      </c>
    </row>
    <row r="77" spans="1:7" ht="48.75" customHeight="1">
      <c r="A77" s="37" t="s">
        <v>173</v>
      </c>
      <c r="B77" s="38" t="s">
        <v>174</v>
      </c>
      <c r="C77" s="24" t="s">
        <v>103</v>
      </c>
      <c r="D77" s="24" t="s">
        <v>100</v>
      </c>
      <c r="E77" s="26" t="s">
        <v>70</v>
      </c>
      <c r="F77" s="26" t="s">
        <v>70</v>
      </c>
      <c r="G77" s="26" t="s">
        <v>45</v>
      </c>
    </row>
    <row r="78" spans="1:7" ht="45" customHeight="1">
      <c r="A78" s="37" t="s">
        <v>175</v>
      </c>
      <c r="B78" s="38" t="s">
        <v>176</v>
      </c>
      <c r="C78" s="39" t="s">
        <v>103</v>
      </c>
      <c r="D78" s="39" t="s">
        <v>100</v>
      </c>
      <c r="E78" s="26" t="s">
        <v>70</v>
      </c>
      <c r="F78" s="26" t="s">
        <v>70</v>
      </c>
      <c r="G78" s="26" t="s">
        <v>45</v>
      </c>
    </row>
    <row r="79" spans="1:7" ht="44.25" customHeight="1">
      <c r="A79" s="37" t="s">
        <v>177</v>
      </c>
      <c r="B79" s="38" t="s">
        <v>178</v>
      </c>
      <c r="C79" s="24" t="s">
        <v>99</v>
      </c>
      <c r="D79" s="24" t="s">
        <v>100</v>
      </c>
      <c r="E79" s="26" t="s">
        <v>70</v>
      </c>
      <c r="F79" s="26" t="s">
        <v>70</v>
      </c>
      <c r="G79" s="27">
        <v>0</v>
      </c>
    </row>
    <row r="80" spans="1:7" ht="31.5" customHeight="1">
      <c r="A80" s="37" t="s">
        <v>179</v>
      </c>
      <c r="B80" s="38" t="s">
        <v>180</v>
      </c>
      <c r="C80" s="39" t="s">
        <v>103</v>
      </c>
      <c r="D80" s="39" t="s">
        <v>100</v>
      </c>
      <c r="E80" s="26" t="s">
        <v>70</v>
      </c>
      <c r="F80" s="26" t="s">
        <v>70</v>
      </c>
      <c r="G80" s="26" t="s">
        <v>45</v>
      </c>
    </row>
    <row r="81" spans="1:7" ht="38.25" customHeight="1">
      <c r="A81" s="37" t="s">
        <v>181</v>
      </c>
      <c r="B81" s="38" t="s">
        <v>182</v>
      </c>
      <c r="C81" s="24" t="s">
        <v>103</v>
      </c>
      <c r="D81" s="24" t="s">
        <v>100</v>
      </c>
      <c r="E81" s="26" t="s">
        <v>70</v>
      </c>
      <c r="F81" s="26" t="s">
        <v>70</v>
      </c>
      <c r="G81" s="26" t="s">
        <v>45</v>
      </c>
    </row>
    <row r="82" spans="1:7" ht="73.5" customHeight="1">
      <c r="A82" s="37" t="s">
        <v>183</v>
      </c>
      <c r="B82" s="38" t="s">
        <v>184</v>
      </c>
      <c r="C82" s="24" t="s">
        <v>103</v>
      </c>
      <c r="D82" s="24" t="s">
        <v>100</v>
      </c>
      <c r="E82" s="26" t="s">
        <v>70</v>
      </c>
      <c r="F82" s="26" t="s">
        <v>70</v>
      </c>
      <c r="G82" s="26" t="s">
        <v>45</v>
      </c>
    </row>
    <row r="83" spans="1:7" ht="35.25" customHeight="1">
      <c r="A83" s="37" t="s">
        <v>185</v>
      </c>
      <c r="B83" s="38" t="s">
        <v>186</v>
      </c>
      <c r="C83" s="39" t="s">
        <v>103</v>
      </c>
      <c r="D83" s="39" t="s">
        <v>100</v>
      </c>
      <c r="E83" s="26" t="s">
        <v>70</v>
      </c>
      <c r="F83" s="26" t="s">
        <v>70</v>
      </c>
      <c r="G83" s="26" t="s">
        <v>45</v>
      </c>
    </row>
    <row r="84" spans="1:7" ht="33" customHeight="1">
      <c r="A84" s="37" t="s">
        <v>187</v>
      </c>
      <c r="B84" s="38" t="s">
        <v>188</v>
      </c>
      <c r="C84" s="24" t="s">
        <v>103</v>
      </c>
      <c r="D84" s="24" t="s">
        <v>100</v>
      </c>
      <c r="E84" s="26" t="s">
        <v>70</v>
      </c>
      <c r="F84" s="26" t="s">
        <v>70</v>
      </c>
      <c r="G84" s="26" t="s">
        <v>45</v>
      </c>
    </row>
    <row r="85" spans="1:7" ht="31.5" customHeight="1">
      <c r="A85" s="37" t="s">
        <v>189</v>
      </c>
      <c r="B85" s="38" t="s">
        <v>190</v>
      </c>
      <c r="C85" s="39" t="s">
        <v>103</v>
      </c>
      <c r="D85" s="39" t="s">
        <v>100</v>
      </c>
      <c r="E85" s="26" t="s">
        <v>70</v>
      </c>
      <c r="F85" s="26" t="s">
        <v>70</v>
      </c>
      <c r="G85" s="26" t="s">
        <v>45</v>
      </c>
    </row>
    <row r="86" spans="1:7" ht="35.25" customHeight="1">
      <c r="A86" s="37" t="s">
        <v>191</v>
      </c>
      <c r="B86" s="38" t="s">
        <v>192</v>
      </c>
      <c r="C86" s="24" t="s">
        <v>103</v>
      </c>
      <c r="D86" s="24" t="s">
        <v>100</v>
      </c>
      <c r="E86" s="26" t="s">
        <v>70</v>
      </c>
      <c r="F86" s="26" t="s">
        <v>70</v>
      </c>
      <c r="G86" s="26" t="s">
        <v>45</v>
      </c>
    </row>
    <row r="87" spans="1:7" ht="33.75" customHeight="1">
      <c r="A87" s="37" t="s">
        <v>193</v>
      </c>
      <c r="B87" s="38" t="s">
        <v>194</v>
      </c>
      <c r="C87" s="39" t="s">
        <v>195</v>
      </c>
      <c r="D87" s="39" t="s">
        <v>15</v>
      </c>
      <c r="E87" s="26" t="s">
        <v>70</v>
      </c>
      <c r="F87" s="26" t="s">
        <v>70</v>
      </c>
      <c r="G87" s="26" t="s">
        <v>45</v>
      </c>
    </row>
    <row r="88" spans="1:7" ht="38.25" customHeight="1">
      <c r="A88" s="37" t="s">
        <v>196</v>
      </c>
      <c r="B88" s="38" t="s">
        <v>197</v>
      </c>
      <c r="C88" s="24" t="s">
        <v>195</v>
      </c>
      <c r="D88" s="24" t="s">
        <v>62</v>
      </c>
      <c r="E88" s="26" t="s">
        <v>70</v>
      </c>
      <c r="F88" s="26" t="s">
        <v>70</v>
      </c>
      <c r="G88" s="26" t="s">
        <v>45</v>
      </c>
    </row>
    <row r="89" spans="1:7" ht="39.75" customHeight="1">
      <c r="A89" s="37" t="s">
        <v>198</v>
      </c>
      <c r="B89" s="38" t="s">
        <v>199</v>
      </c>
      <c r="C89" s="24" t="s">
        <v>195</v>
      </c>
      <c r="D89" s="24" t="s">
        <v>62</v>
      </c>
      <c r="E89" s="26" t="s">
        <v>70</v>
      </c>
      <c r="F89" s="26" t="s">
        <v>70</v>
      </c>
      <c r="G89" s="26" t="s">
        <v>45</v>
      </c>
    </row>
    <row r="90" spans="1:7" ht="38.25" customHeight="1">
      <c r="A90" s="37" t="s">
        <v>200</v>
      </c>
      <c r="B90" s="38" t="s">
        <v>201</v>
      </c>
      <c r="C90" s="24" t="s">
        <v>116</v>
      </c>
      <c r="D90" s="24" t="s">
        <v>24</v>
      </c>
      <c r="E90" s="26" t="s">
        <v>70</v>
      </c>
      <c r="F90" s="26" t="s">
        <v>70</v>
      </c>
      <c r="G90" s="26" t="s">
        <v>45</v>
      </c>
    </row>
    <row r="91" spans="1:7" ht="38.25" customHeight="1">
      <c r="A91" s="37" t="s">
        <v>202</v>
      </c>
      <c r="B91" s="33" t="s">
        <v>203</v>
      </c>
      <c r="C91" s="24" t="s">
        <v>204</v>
      </c>
      <c r="D91" s="24" t="s">
        <v>15</v>
      </c>
      <c r="E91" s="26">
        <v>713</v>
      </c>
      <c r="F91" s="26" t="s">
        <v>70</v>
      </c>
      <c r="G91" s="27">
        <v>212.314</v>
      </c>
    </row>
    <row r="92" spans="1:7" ht="38.25" customHeight="1">
      <c r="A92" s="37" t="s">
        <v>205</v>
      </c>
      <c r="B92" s="33" t="s">
        <v>206</v>
      </c>
      <c r="C92" s="24" t="s">
        <v>204</v>
      </c>
      <c r="D92" s="24" t="s">
        <v>15</v>
      </c>
      <c r="E92" s="26" t="s">
        <v>70</v>
      </c>
      <c r="F92" s="26" t="s">
        <v>70</v>
      </c>
      <c r="G92" s="26" t="s">
        <v>45</v>
      </c>
    </row>
    <row r="93" spans="1:7" ht="38.25" customHeight="1">
      <c r="A93" s="37" t="s">
        <v>207</v>
      </c>
      <c r="B93" s="33" t="s">
        <v>208</v>
      </c>
      <c r="C93" s="24" t="s">
        <v>204</v>
      </c>
      <c r="D93" s="24" t="s">
        <v>15</v>
      </c>
      <c r="E93" s="26">
        <v>17</v>
      </c>
      <c r="F93" s="26">
        <v>680.21</v>
      </c>
      <c r="G93" s="26">
        <f>E93*F93/1000</f>
        <v>11.56357</v>
      </c>
    </row>
    <row r="94" spans="1:7" ht="38.25" customHeight="1">
      <c r="A94" s="37" t="s">
        <v>209</v>
      </c>
      <c r="B94" s="33" t="s">
        <v>210</v>
      </c>
      <c r="C94" s="24" t="s">
        <v>204</v>
      </c>
      <c r="D94" s="24" t="s">
        <v>15</v>
      </c>
      <c r="E94" s="26" t="s">
        <v>70</v>
      </c>
      <c r="F94" s="26" t="s">
        <v>70</v>
      </c>
      <c r="G94" s="26" t="s">
        <v>45</v>
      </c>
    </row>
    <row r="95" spans="1:59" s="18" customFormat="1" ht="63.75" customHeight="1">
      <c r="A95" s="30" t="s">
        <v>211</v>
      </c>
      <c r="B95" s="31" t="s">
        <v>212</v>
      </c>
      <c r="C95" s="24"/>
      <c r="D95" s="24"/>
      <c r="E95" s="26"/>
      <c r="F95" s="26"/>
      <c r="G95" s="26">
        <f>G96+G97+G98+G99+G100+G101+G102+G103+G104+G105+G106+G107+G108+G109+G110+G111+G112+G113+G114+G115+G116+G117+G118+G119+G120+G121+G122+G123+G124+G125+G126+G127+G128+G129+G130+G131+G132+G133+G134+G135+G136+G137</f>
        <v>737.42801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 s="15" customFormat="1" ht="31.5" customHeight="1">
      <c r="A96" s="41" t="s">
        <v>213</v>
      </c>
      <c r="B96" s="42" t="s">
        <v>214</v>
      </c>
      <c r="C96" s="39" t="s">
        <v>116</v>
      </c>
      <c r="D96" s="39" t="s">
        <v>62</v>
      </c>
      <c r="E96" s="26">
        <v>0</v>
      </c>
      <c r="F96" s="26" t="s">
        <v>70</v>
      </c>
      <c r="G96" s="26" t="s">
        <v>45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5" customFormat="1" ht="39" customHeight="1">
      <c r="A97" s="41" t="s">
        <v>215</v>
      </c>
      <c r="B97" s="42" t="s">
        <v>216</v>
      </c>
      <c r="C97" s="39" t="s">
        <v>116</v>
      </c>
      <c r="D97" s="39" t="s">
        <v>24</v>
      </c>
      <c r="E97" s="26">
        <v>0</v>
      </c>
      <c r="F97" s="26" t="s">
        <v>70</v>
      </c>
      <c r="G97" s="26" t="s">
        <v>45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5" customFormat="1" ht="42" customHeight="1">
      <c r="A98" s="41" t="s">
        <v>217</v>
      </c>
      <c r="B98" s="42" t="s">
        <v>218</v>
      </c>
      <c r="C98" s="39" t="s">
        <v>116</v>
      </c>
      <c r="D98" s="39" t="s">
        <v>24</v>
      </c>
      <c r="E98" s="26">
        <v>0</v>
      </c>
      <c r="F98" s="26" t="s">
        <v>70</v>
      </c>
      <c r="G98" s="26" t="s">
        <v>45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5" customFormat="1" ht="31.5" customHeight="1">
      <c r="A99" s="41" t="s">
        <v>219</v>
      </c>
      <c r="B99" s="42" t="s">
        <v>220</v>
      </c>
      <c r="C99" s="24" t="s">
        <v>195</v>
      </c>
      <c r="D99" s="24" t="s">
        <v>221</v>
      </c>
      <c r="E99" s="26">
        <v>0</v>
      </c>
      <c r="F99" s="26" t="s">
        <v>70</v>
      </c>
      <c r="G99" s="26" t="s">
        <v>45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5" customFormat="1" ht="52.5" customHeight="1">
      <c r="A100" s="41" t="s">
        <v>222</v>
      </c>
      <c r="B100" s="42" t="s">
        <v>223</v>
      </c>
      <c r="C100" s="24" t="s">
        <v>224</v>
      </c>
      <c r="D100" s="24" t="s">
        <v>221</v>
      </c>
      <c r="E100" s="26">
        <v>0</v>
      </c>
      <c r="F100" s="26" t="s">
        <v>70</v>
      </c>
      <c r="G100" s="26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5" customFormat="1" ht="32.25" customHeight="1">
      <c r="A101" s="41" t="s">
        <v>225</v>
      </c>
      <c r="B101" s="42" t="s">
        <v>226</v>
      </c>
      <c r="C101" s="39" t="s">
        <v>195</v>
      </c>
      <c r="D101" s="39" t="s">
        <v>62</v>
      </c>
      <c r="E101" s="26">
        <v>0</v>
      </c>
      <c r="F101" s="26" t="s">
        <v>70</v>
      </c>
      <c r="G101" s="26" t="s">
        <v>45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5" customFormat="1" ht="34.5" customHeight="1">
      <c r="A102" s="41" t="s">
        <v>227</v>
      </c>
      <c r="B102" s="42" t="s">
        <v>228</v>
      </c>
      <c r="C102" s="39" t="s">
        <v>195</v>
      </c>
      <c r="D102" s="39" t="s">
        <v>62</v>
      </c>
      <c r="E102" s="26">
        <v>0</v>
      </c>
      <c r="F102" s="26" t="s">
        <v>70</v>
      </c>
      <c r="G102" s="26" t="s">
        <v>45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5" customFormat="1" ht="31.5" customHeight="1">
      <c r="A103" s="41" t="s">
        <v>229</v>
      </c>
      <c r="B103" s="42" t="s">
        <v>230</v>
      </c>
      <c r="C103" s="24" t="s">
        <v>195</v>
      </c>
      <c r="D103" s="24" t="s">
        <v>24</v>
      </c>
      <c r="E103" s="26">
        <v>0</v>
      </c>
      <c r="F103" s="26" t="s">
        <v>70</v>
      </c>
      <c r="G103" s="26" t="s">
        <v>45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5" customFormat="1" ht="98.25" customHeight="1">
      <c r="A104" s="41" t="s">
        <v>231</v>
      </c>
      <c r="B104" s="42" t="s">
        <v>232</v>
      </c>
      <c r="C104" s="24" t="s">
        <v>195</v>
      </c>
      <c r="D104" s="24" t="s">
        <v>221</v>
      </c>
      <c r="E104" s="26">
        <v>0</v>
      </c>
      <c r="F104" s="26" t="s">
        <v>70</v>
      </c>
      <c r="G104" s="26" t="s">
        <v>45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5" customFormat="1" ht="97.5" customHeight="1">
      <c r="A105" s="41" t="s">
        <v>233</v>
      </c>
      <c r="B105" s="42" t="s">
        <v>234</v>
      </c>
      <c r="C105" s="24" t="s">
        <v>224</v>
      </c>
      <c r="D105" s="24" t="s">
        <v>221</v>
      </c>
      <c r="E105" s="28">
        <v>4</v>
      </c>
      <c r="F105" s="28" t="s">
        <v>70</v>
      </c>
      <c r="G105" s="36">
        <f>815.555-147.701-15.82</f>
        <v>652.0339999999999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5" customFormat="1" ht="55.5" customHeight="1">
      <c r="A106" s="41" t="s">
        <v>235</v>
      </c>
      <c r="B106" s="42" t="s">
        <v>236</v>
      </c>
      <c r="C106" s="24" t="s">
        <v>156</v>
      </c>
      <c r="D106" s="24" t="s">
        <v>24</v>
      </c>
      <c r="E106" s="26">
        <v>16</v>
      </c>
      <c r="F106" s="26">
        <v>183.52</v>
      </c>
      <c r="G106" s="26">
        <f aca="true" t="shared" si="0" ref="G106:G111">F106*E106/1000</f>
        <v>2.9363200000000003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5" customFormat="1" ht="91.5" customHeight="1">
      <c r="A107" s="41" t="s">
        <v>237</v>
      </c>
      <c r="B107" s="42" t="s">
        <v>238</v>
      </c>
      <c r="C107" s="24" t="s">
        <v>116</v>
      </c>
      <c r="D107" s="24" t="s">
        <v>62</v>
      </c>
      <c r="E107" s="26">
        <v>45</v>
      </c>
      <c r="F107" s="26">
        <v>177</v>
      </c>
      <c r="G107" s="26">
        <f t="shared" si="0"/>
        <v>7.965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5" customFormat="1" ht="31.5">
      <c r="A108" s="41" t="s">
        <v>239</v>
      </c>
      <c r="B108" s="42" t="s">
        <v>240</v>
      </c>
      <c r="C108" s="24" t="s">
        <v>44</v>
      </c>
      <c r="D108" s="24" t="s">
        <v>24</v>
      </c>
      <c r="E108" s="26" t="s">
        <v>70</v>
      </c>
      <c r="F108" s="26" t="s">
        <v>70</v>
      </c>
      <c r="G108" s="26">
        <f t="shared" si="0"/>
        <v>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5" customFormat="1" ht="31.5">
      <c r="A109" s="41" t="s">
        <v>241</v>
      </c>
      <c r="B109" s="42" t="s">
        <v>242</v>
      </c>
      <c r="C109" s="43" t="s">
        <v>32</v>
      </c>
      <c r="D109" s="24" t="s">
        <v>24</v>
      </c>
      <c r="E109" s="26">
        <v>8</v>
      </c>
      <c r="F109" s="26">
        <v>277.5</v>
      </c>
      <c r="G109" s="26">
        <f t="shared" si="0"/>
        <v>2.22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5" customFormat="1" ht="23.25" customHeight="1">
      <c r="A110" s="41" t="s">
        <v>243</v>
      </c>
      <c r="B110" s="42" t="s">
        <v>244</v>
      </c>
      <c r="C110" s="43" t="s">
        <v>32</v>
      </c>
      <c r="D110" s="24" t="s">
        <v>24</v>
      </c>
      <c r="E110" s="26">
        <v>118</v>
      </c>
      <c r="F110" s="26">
        <v>263.61</v>
      </c>
      <c r="G110" s="26">
        <f t="shared" si="0"/>
        <v>31.105980000000002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5" customFormat="1" ht="33.75" customHeight="1">
      <c r="A111" s="41" t="s">
        <v>245</v>
      </c>
      <c r="B111" s="42" t="s">
        <v>246</v>
      </c>
      <c r="C111" s="43" t="s">
        <v>32</v>
      </c>
      <c r="D111" s="24" t="s">
        <v>24</v>
      </c>
      <c r="E111" s="34">
        <v>103</v>
      </c>
      <c r="F111" s="26">
        <v>41.57</v>
      </c>
      <c r="G111" s="26">
        <f t="shared" si="0"/>
        <v>4.28171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5" customFormat="1" ht="57.75" customHeight="1">
      <c r="A112" s="41" t="s">
        <v>247</v>
      </c>
      <c r="B112" s="42" t="s">
        <v>248</v>
      </c>
      <c r="C112" s="24" t="s">
        <v>195</v>
      </c>
      <c r="D112" s="24" t="s">
        <v>24</v>
      </c>
      <c r="E112" s="26">
        <v>0</v>
      </c>
      <c r="F112" s="26" t="s">
        <v>70</v>
      </c>
      <c r="G112" s="26" t="s">
        <v>45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5" customFormat="1" ht="49.5" customHeight="1">
      <c r="A113" s="41" t="s">
        <v>249</v>
      </c>
      <c r="B113" s="42" t="s">
        <v>250</v>
      </c>
      <c r="C113" s="24" t="s">
        <v>195</v>
      </c>
      <c r="D113" s="24" t="s">
        <v>24</v>
      </c>
      <c r="E113" s="26">
        <v>0</v>
      </c>
      <c r="F113" s="26" t="s">
        <v>70</v>
      </c>
      <c r="G113" s="26" t="s">
        <v>45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5" customFormat="1" ht="45.75" customHeight="1">
      <c r="A114" s="41" t="s">
        <v>251</v>
      </c>
      <c r="B114" s="42" t="s">
        <v>252</v>
      </c>
      <c r="C114" s="24" t="s">
        <v>253</v>
      </c>
      <c r="D114" s="24" t="s">
        <v>24</v>
      </c>
      <c r="E114" s="28">
        <v>1</v>
      </c>
      <c r="F114" s="28">
        <v>3073.75</v>
      </c>
      <c r="G114" s="36">
        <v>36.885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5" customFormat="1" ht="37.5" customHeight="1">
      <c r="A115" s="41" t="s">
        <v>254</v>
      </c>
      <c r="B115" s="42" t="s">
        <v>255</v>
      </c>
      <c r="C115" s="24" t="s">
        <v>224</v>
      </c>
      <c r="D115" s="24" t="s">
        <v>100</v>
      </c>
      <c r="E115" s="26">
        <v>0</v>
      </c>
      <c r="F115" s="26" t="s">
        <v>70</v>
      </c>
      <c r="G115" s="26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5" customFormat="1" ht="92.25" customHeight="1">
      <c r="A116" s="41" t="s">
        <v>256</v>
      </c>
      <c r="B116" s="42" t="s">
        <v>257</v>
      </c>
      <c r="C116" s="24" t="s">
        <v>224</v>
      </c>
      <c r="D116" s="24" t="s">
        <v>100</v>
      </c>
      <c r="E116" s="26">
        <v>0</v>
      </c>
      <c r="F116" s="26" t="s">
        <v>70</v>
      </c>
      <c r="G116" s="26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5" customFormat="1" ht="87.75" customHeight="1">
      <c r="A117" s="41" t="s">
        <v>258</v>
      </c>
      <c r="B117" s="42" t="s">
        <v>259</v>
      </c>
      <c r="C117" s="24" t="s">
        <v>224</v>
      </c>
      <c r="D117" s="24" t="s">
        <v>100</v>
      </c>
      <c r="E117" s="26">
        <v>0</v>
      </c>
      <c r="F117" s="26" t="s">
        <v>70</v>
      </c>
      <c r="G117" s="26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5" customFormat="1" ht="94.5">
      <c r="A118" s="41" t="s">
        <v>260</v>
      </c>
      <c r="B118" s="42" t="s">
        <v>261</v>
      </c>
      <c r="C118" s="24" t="s">
        <v>224</v>
      </c>
      <c r="D118" s="24" t="s">
        <v>262</v>
      </c>
      <c r="E118" s="26">
        <v>0</v>
      </c>
      <c r="F118" s="26" t="s">
        <v>70</v>
      </c>
      <c r="G118" s="26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5" customFormat="1" ht="33" customHeight="1">
      <c r="A119" s="41" t="s">
        <v>263</v>
      </c>
      <c r="B119" s="42" t="s">
        <v>264</v>
      </c>
      <c r="C119" s="24" t="s">
        <v>224</v>
      </c>
      <c r="D119" s="24" t="s">
        <v>100</v>
      </c>
      <c r="E119" s="26" t="s">
        <v>70</v>
      </c>
      <c r="F119" s="26" t="s">
        <v>70</v>
      </c>
      <c r="G119" s="26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5" customFormat="1" ht="63">
      <c r="A120" s="41" t="s">
        <v>265</v>
      </c>
      <c r="B120" s="42" t="s">
        <v>266</v>
      </c>
      <c r="C120" s="24" t="s">
        <v>195</v>
      </c>
      <c r="D120" s="24" t="s">
        <v>100</v>
      </c>
      <c r="E120" s="26" t="s">
        <v>70</v>
      </c>
      <c r="F120" s="26" t="s">
        <v>70</v>
      </c>
      <c r="G120" s="26" t="s">
        <v>45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5" customFormat="1" ht="31.5">
      <c r="A121" s="41" t="s">
        <v>267</v>
      </c>
      <c r="B121" s="23" t="s">
        <v>268</v>
      </c>
      <c r="C121" s="24" t="s">
        <v>204</v>
      </c>
      <c r="D121" s="24" t="s">
        <v>15</v>
      </c>
      <c r="E121" s="26" t="s">
        <v>70</v>
      </c>
      <c r="F121" s="26" t="s">
        <v>70</v>
      </c>
      <c r="G121" s="26" t="s">
        <v>45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5" customFormat="1" ht="47.25">
      <c r="A122" s="41" t="s">
        <v>269</v>
      </c>
      <c r="B122" s="23" t="s">
        <v>270</v>
      </c>
      <c r="C122" s="24" t="s">
        <v>44</v>
      </c>
      <c r="D122" s="24" t="s">
        <v>15</v>
      </c>
      <c r="E122" s="26" t="s">
        <v>70</v>
      </c>
      <c r="F122" s="26" t="s">
        <v>70</v>
      </c>
      <c r="G122" s="26" t="s">
        <v>45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5" customFormat="1" ht="31.5">
      <c r="A123" s="41" t="s">
        <v>271</v>
      </c>
      <c r="B123" s="23" t="s">
        <v>272</v>
      </c>
      <c r="C123" s="24" t="s">
        <v>204</v>
      </c>
      <c r="D123" s="24" t="s">
        <v>15</v>
      </c>
      <c r="E123" s="26" t="s">
        <v>70</v>
      </c>
      <c r="F123" s="26" t="s">
        <v>70</v>
      </c>
      <c r="G123" s="26" t="s">
        <v>45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5" customFormat="1" ht="15.75">
      <c r="A124" s="41" t="s">
        <v>273</v>
      </c>
      <c r="B124" s="23" t="s">
        <v>274</v>
      </c>
      <c r="C124" s="24" t="s">
        <v>204</v>
      </c>
      <c r="D124" s="24" t="s">
        <v>15</v>
      </c>
      <c r="E124" s="26" t="s">
        <v>70</v>
      </c>
      <c r="F124" s="26" t="s">
        <v>70</v>
      </c>
      <c r="G124" s="26" t="s">
        <v>45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5" customFormat="1" ht="31.5">
      <c r="A125" s="41" t="s">
        <v>275</v>
      </c>
      <c r="B125" s="23" t="s">
        <v>276</v>
      </c>
      <c r="C125" s="24" t="s">
        <v>204</v>
      </c>
      <c r="D125" s="24" t="s">
        <v>15</v>
      </c>
      <c r="E125" s="26" t="s">
        <v>70</v>
      </c>
      <c r="F125" s="26" t="s">
        <v>70</v>
      </c>
      <c r="G125" s="26" t="s">
        <v>45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5" customFormat="1" ht="31.5">
      <c r="A126" s="41" t="s">
        <v>277</v>
      </c>
      <c r="B126" s="23" t="s">
        <v>278</v>
      </c>
      <c r="C126" s="24" t="s">
        <v>204</v>
      </c>
      <c r="D126" s="24" t="s">
        <v>15</v>
      </c>
      <c r="E126" s="26" t="s">
        <v>70</v>
      </c>
      <c r="F126" s="26" t="s">
        <v>70</v>
      </c>
      <c r="G126" s="26" t="s">
        <v>45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5" customFormat="1" ht="15.75">
      <c r="A127" s="41" t="s">
        <v>279</v>
      </c>
      <c r="B127" s="23" t="s">
        <v>280</v>
      </c>
      <c r="C127" s="24" t="s">
        <v>204</v>
      </c>
      <c r="D127" s="24" t="s">
        <v>15</v>
      </c>
      <c r="E127" s="26" t="s">
        <v>70</v>
      </c>
      <c r="F127" s="26" t="s">
        <v>70</v>
      </c>
      <c r="G127" s="26" t="s">
        <v>45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5" customFormat="1" ht="15.75">
      <c r="A128" s="41" t="s">
        <v>281</v>
      </c>
      <c r="B128" s="23" t="s">
        <v>282</v>
      </c>
      <c r="C128" s="24" t="s">
        <v>204</v>
      </c>
      <c r="D128" s="24" t="s">
        <v>15</v>
      </c>
      <c r="E128" s="26" t="s">
        <v>70</v>
      </c>
      <c r="F128" s="26" t="s">
        <v>70</v>
      </c>
      <c r="G128" s="26" t="s">
        <v>45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5" customFormat="1" ht="15.75">
      <c r="A129" s="41" t="s">
        <v>283</v>
      </c>
      <c r="B129" s="23" t="s">
        <v>284</v>
      </c>
      <c r="C129" s="24" t="s">
        <v>204</v>
      </c>
      <c r="D129" s="24" t="s">
        <v>15</v>
      </c>
      <c r="E129" s="26" t="s">
        <v>70</v>
      </c>
      <c r="F129" s="26" t="s">
        <v>70</v>
      </c>
      <c r="G129" s="26" t="s">
        <v>45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5" customFormat="1" ht="31.5">
      <c r="A130" s="41" t="s">
        <v>285</v>
      </c>
      <c r="B130" s="23" t="s">
        <v>286</v>
      </c>
      <c r="C130" s="24" t="s">
        <v>204</v>
      </c>
      <c r="D130" s="24" t="s">
        <v>15</v>
      </c>
      <c r="E130" s="26" t="s">
        <v>70</v>
      </c>
      <c r="F130" s="26" t="s">
        <v>70</v>
      </c>
      <c r="G130" s="26" t="s">
        <v>45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5" customFormat="1" ht="25.5">
      <c r="A131" s="41" t="s">
        <v>287</v>
      </c>
      <c r="B131" s="23" t="s">
        <v>288</v>
      </c>
      <c r="C131" s="24" t="s">
        <v>44</v>
      </c>
      <c r="D131" s="24" t="s">
        <v>15</v>
      </c>
      <c r="E131" s="26" t="s">
        <v>70</v>
      </c>
      <c r="F131" s="26" t="s">
        <v>70</v>
      </c>
      <c r="G131" s="26" t="s">
        <v>45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5" customFormat="1" ht="25.5">
      <c r="A132" s="41" t="s">
        <v>289</v>
      </c>
      <c r="B132" s="23" t="s">
        <v>290</v>
      </c>
      <c r="C132" s="24" t="s">
        <v>44</v>
      </c>
      <c r="D132" s="24" t="s">
        <v>15</v>
      </c>
      <c r="E132" s="26" t="s">
        <v>70</v>
      </c>
      <c r="F132" s="26" t="s">
        <v>70</v>
      </c>
      <c r="G132" s="26" t="s">
        <v>45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5" customFormat="1" ht="31.5">
      <c r="A133" s="41" t="s">
        <v>291</v>
      </c>
      <c r="B133" s="23" t="s">
        <v>292</v>
      </c>
      <c r="C133" s="24" t="s">
        <v>44</v>
      </c>
      <c r="D133" s="24" t="s">
        <v>15</v>
      </c>
      <c r="E133" s="26" t="s">
        <v>70</v>
      </c>
      <c r="F133" s="26" t="s">
        <v>70</v>
      </c>
      <c r="G133" s="26" t="s">
        <v>45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5" customFormat="1" ht="31.5">
      <c r="A134" s="41" t="s">
        <v>293</v>
      </c>
      <c r="B134" s="23" t="s">
        <v>294</v>
      </c>
      <c r="C134" s="24" t="s">
        <v>44</v>
      </c>
      <c r="D134" s="24" t="s">
        <v>15</v>
      </c>
      <c r="E134" s="26" t="s">
        <v>70</v>
      </c>
      <c r="F134" s="26" t="s">
        <v>70</v>
      </c>
      <c r="G134" s="26" t="s">
        <v>45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5" customFormat="1" ht="31.5">
      <c r="A135" s="41" t="s">
        <v>295</v>
      </c>
      <c r="B135" s="23" t="s">
        <v>296</v>
      </c>
      <c r="C135" s="24" t="s">
        <v>44</v>
      </c>
      <c r="D135" s="24" t="s">
        <v>15</v>
      </c>
      <c r="E135" s="26" t="s">
        <v>70</v>
      </c>
      <c r="F135" s="26" t="s">
        <v>70</v>
      </c>
      <c r="G135" s="26" t="s">
        <v>45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5" customFormat="1" ht="47.25">
      <c r="A136" s="41" t="s">
        <v>297</v>
      </c>
      <c r="B136" s="23" t="s">
        <v>298</v>
      </c>
      <c r="C136" s="24" t="s">
        <v>14</v>
      </c>
      <c r="D136" s="24" t="s">
        <v>15</v>
      </c>
      <c r="E136" s="26" t="s">
        <v>70</v>
      </c>
      <c r="F136" s="26" t="s">
        <v>70</v>
      </c>
      <c r="G136" s="26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5" customFormat="1" ht="31.5">
      <c r="A137" s="41" t="s">
        <v>299</v>
      </c>
      <c r="B137" s="23" t="s">
        <v>300</v>
      </c>
      <c r="C137" s="24" t="s">
        <v>204</v>
      </c>
      <c r="D137" s="24" t="s">
        <v>15</v>
      </c>
      <c r="E137" s="26" t="s">
        <v>70</v>
      </c>
      <c r="F137" s="26" t="s">
        <v>70</v>
      </c>
      <c r="G137" s="26" t="s">
        <v>45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7" customFormat="1" ht="63" customHeight="1">
      <c r="A138" s="30" t="s">
        <v>301</v>
      </c>
      <c r="B138" s="31" t="s">
        <v>302</v>
      </c>
      <c r="C138" s="24"/>
      <c r="D138" s="24"/>
      <c r="E138" s="44"/>
      <c r="F138" s="44"/>
      <c r="G138" s="27">
        <f>G139</f>
        <v>85.668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7" ht="47.25" customHeight="1">
      <c r="A139" s="45" t="s">
        <v>303</v>
      </c>
      <c r="B139" s="33" t="s">
        <v>304</v>
      </c>
      <c r="C139" s="24" t="s">
        <v>305</v>
      </c>
      <c r="D139" s="24" t="s">
        <v>24</v>
      </c>
      <c r="E139" s="46">
        <v>3</v>
      </c>
      <c r="F139" s="28">
        <v>2379</v>
      </c>
      <c r="G139" s="36">
        <v>85.668</v>
      </c>
    </row>
    <row r="140" spans="1:59" s="18" customFormat="1" ht="47.25" customHeight="1">
      <c r="A140" s="30" t="s">
        <v>306</v>
      </c>
      <c r="B140" s="31" t="s">
        <v>307</v>
      </c>
      <c r="C140" s="24"/>
      <c r="D140" s="24"/>
      <c r="E140" s="44"/>
      <c r="F140" s="44"/>
      <c r="G140" s="27">
        <f>G141+G142+G143</f>
        <v>266.615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 s="15" customFormat="1" ht="31.5">
      <c r="A141" s="22" t="s">
        <v>308</v>
      </c>
      <c r="B141" s="23" t="s">
        <v>309</v>
      </c>
      <c r="C141" s="24" t="s">
        <v>29</v>
      </c>
      <c r="D141" s="24" t="s">
        <v>100</v>
      </c>
      <c r="E141" s="47" t="s">
        <v>70</v>
      </c>
      <c r="F141" s="26" t="s">
        <v>70</v>
      </c>
      <c r="G141" s="26" t="s">
        <v>45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5" customFormat="1" ht="31.5">
      <c r="A142" s="22" t="s">
        <v>310</v>
      </c>
      <c r="B142" s="23" t="s">
        <v>311</v>
      </c>
      <c r="C142" s="24" t="s">
        <v>29</v>
      </c>
      <c r="D142" s="24" t="s">
        <v>24</v>
      </c>
      <c r="E142" s="48">
        <v>0</v>
      </c>
      <c r="F142" s="26">
        <v>0</v>
      </c>
      <c r="G142" s="27">
        <v>266.615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5" customFormat="1" ht="78.75">
      <c r="A143" s="22" t="s">
        <v>312</v>
      </c>
      <c r="B143" s="23" t="s">
        <v>313</v>
      </c>
      <c r="C143" s="24" t="s">
        <v>61</v>
      </c>
      <c r="D143" s="24" t="s">
        <v>100</v>
      </c>
      <c r="E143" s="44" t="s">
        <v>70</v>
      </c>
      <c r="F143" s="44">
        <v>0</v>
      </c>
      <c r="G143" s="26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7" customFormat="1" ht="69.75" customHeight="1">
      <c r="A144" s="30" t="s">
        <v>314</v>
      </c>
      <c r="B144" s="31" t="s">
        <v>315</v>
      </c>
      <c r="C144" s="24"/>
      <c r="D144" s="24"/>
      <c r="E144" s="49"/>
      <c r="F144" s="49"/>
      <c r="G144" s="27">
        <f>G145+G146+G147</f>
        <v>0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7" ht="72.75" customHeight="1">
      <c r="A145" s="45" t="s">
        <v>316</v>
      </c>
      <c r="B145" s="33" t="s">
        <v>317</v>
      </c>
      <c r="C145" s="24" t="s">
        <v>29</v>
      </c>
      <c r="D145" s="24" t="s">
        <v>100</v>
      </c>
      <c r="E145" s="49" t="s">
        <v>70</v>
      </c>
      <c r="F145" s="49" t="s">
        <v>70</v>
      </c>
      <c r="G145" s="26">
        <v>0</v>
      </c>
    </row>
    <row r="146" spans="1:7" ht="31.5" customHeight="1">
      <c r="A146" s="45" t="s">
        <v>318</v>
      </c>
      <c r="B146" s="33" t="s">
        <v>319</v>
      </c>
      <c r="C146" s="24" t="s">
        <v>29</v>
      </c>
      <c r="D146" s="43" t="s">
        <v>100</v>
      </c>
      <c r="E146" s="49" t="s">
        <v>70</v>
      </c>
      <c r="F146" s="49" t="s">
        <v>70</v>
      </c>
      <c r="G146" s="26">
        <v>0</v>
      </c>
    </row>
    <row r="147" spans="1:7" ht="102.75" customHeight="1">
      <c r="A147" s="45" t="s">
        <v>320</v>
      </c>
      <c r="B147" s="33" t="s">
        <v>321</v>
      </c>
      <c r="C147" s="24" t="s">
        <v>29</v>
      </c>
      <c r="D147" s="24" t="s">
        <v>100</v>
      </c>
      <c r="E147" s="49" t="s">
        <v>70</v>
      </c>
      <c r="F147" s="49" t="s">
        <v>70</v>
      </c>
      <c r="G147" s="26">
        <v>0</v>
      </c>
    </row>
    <row r="148" spans="1:59" s="18" customFormat="1" ht="102.75" customHeight="1">
      <c r="A148" s="30" t="s">
        <v>322</v>
      </c>
      <c r="B148" s="31" t="s">
        <v>323</v>
      </c>
      <c r="C148" s="24"/>
      <c r="D148" s="24"/>
      <c r="E148" s="49"/>
      <c r="F148" s="49"/>
      <c r="G148" s="26" t="s">
        <v>45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 s="15" customFormat="1" ht="110.25">
      <c r="A149" s="22" t="s">
        <v>324</v>
      </c>
      <c r="B149" s="23" t="s">
        <v>325</v>
      </c>
      <c r="C149" s="24" t="s">
        <v>44</v>
      </c>
      <c r="D149" s="24" t="s">
        <v>100</v>
      </c>
      <c r="E149" s="49" t="s">
        <v>70</v>
      </c>
      <c r="F149" s="49" t="s">
        <v>70</v>
      </c>
      <c r="G149" s="26" t="s">
        <v>45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15" customFormat="1" ht="89.25" customHeight="1">
      <c r="A150" s="22" t="s">
        <v>326</v>
      </c>
      <c r="B150" s="23" t="s">
        <v>327</v>
      </c>
      <c r="C150" s="24" t="s">
        <v>44</v>
      </c>
      <c r="D150" s="24" t="s">
        <v>100</v>
      </c>
      <c r="E150" s="49" t="s">
        <v>70</v>
      </c>
      <c r="F150" s="49" t="s">
        <v>70</v>
      </c>
      <c r="G150" s="26" t="s">
        <v>45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7" customFormat="1" ht="89.25" customHeight="1">
      <c r="A151" s="30" t="s">
        <v>328</v>
      </c>
      <c r="B151" s="31" t="s">
        <v>329</v>
      </c>
      <c r="C151" s="24"/>
      <c r="D151" s="24"/>
      <c r="E151" s="49"/>
      <c r="F151" s="49"/>
      <c r="G151" s="26">
        <f>G152+G153</f>
        <v>54.666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7" ht="51">
      <c r="A152" s="45" t="s">
        <v>330</v>
      </c>
      <c r="B152" s="33" t="s">
        <v>331</v>
      </c>
      <c r="C152" s="24" t="s">
        <v>332</v>
      </c>
      <c r="D152" s="24" t="s">
        <v>100</v>
      </c>
      <c r="E152" s="49" t="s">
        <v>70</v>
      </c>
      <c r="F152" s="49" t="s">
        <v>70</v>
      </c>
      <c r="G152" s="26">
        <v>0</v>
      </c>
    </row>
    <row r="153" spans="1:7" ht="51">
      <c r="A153" s="45" t="s">
        <v>333</v>
      </c>
      <c r="B153" s="33" t="s">
        <v>334</v>
      </c>
      <c r="C153" s="24" t="s">
        <v>332</v>
      </c>
      <c r="D153" s="24" t="s">
        <v>100</v>
      </c>
      <c r="E153" s="49" t="s">
        <v>70</v>
      </c>
      <c r="F153" s="49" t="s">
        <v>70</v>
      </c>
      <c r="G153" s="36">
        <v>54.666</v>
      </c>
    </row>
    <row r="154" spans="1:59" s="18" customFormat="1" ht="34.5" customHeight="1">
      <c r="A154" s="30" t="s">
        <v>335</v>
      </c>
      <c r="B154" s="31" t="s">
        <v>336</v>
      </c>
      <c r="C154" s="24"/>
      <c r="D154" s="24"/>
      <c r="E154" s="49"/>
      <c r="F154" s="49"/>
      <c r="G154" s="27">
        <f>G155</f>
        <v>116.711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 s="15" customFormat="1" ht="75.75" customHeight="1">
      <c r="A155" s="50" t="s">
        <v>337</v>
      </c>
      <c r="B155" s="51" t="s">
        <v>338</v>
      </c>
      <c r="C155" s="24" t="s">
        <v>14</v>
      </c>
      <c r="D155" s="24" t="s">
        <v>339</v>
      </c>
      <c r="E155" s="49" t="s">
        <v>70</v>
      </c>
      <c r="F155" s="49" t="s">
        <v>70</v>
      </c>
      <c r="G155" s="36">
        <v>116.711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7" customFormat="1" ht="75.75" customHeight="1">
      <c r="A156" s="30" t="s">
        <v>340</v>
      </c>
      <c r="B156" s="31" t="s">
        <v>341</v>
      </c>
      <c r="C156" s="24"/>
      <c r="D156" s="24"/>
      <c r="E156" s="49"/>
      <c r="F156" s="49"/>
      <c r="G156" s="27">
        <f>G157+G158+G159</f>
        <v>28.572000000000003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7" s="3" customFormat="1" ht="63.75" customHeight="1">
      <c r="A157" s="52" t="s">
        <v>342</v>
      </c>
      <c r="B157" s="53" t="s">
        <v>343</v>
      </c>
      <c r="C157" s="24" t="s">
        <v>344</v>
      </c>
      <c r="D157" s="24" t="s">
        <v>15</v>
      </c>
      <c r="E157" s="54" t="s">
        <v>70</v>
      </c>
      <c r="F157" s="55" t="s">
        <v>70</v>
      </c>
      <c r="G157" s="36">
        <v>16.713</v>
      </c>
    </row>
    <row r="158" spans="1:7" s="3" customFormat="1" ht="49.5" customHeight="1">
      <c r="A158" s="52" t="s">
        <v>345</v>
      </c>
      <c r="B158" s="53" t="s">
        <v>346</v>
      </c>
      <c r="C158" s="24" t="s">
        <v>21</v>
      </c>
      <c r="D158" s="24" t="s">
        <v>15</v>
      </c>
      <c r="E158" s="56" t="s">
        <v>70</v>
      </c>
      <c r="F158" s="49" t="s">
        <v>70</v>
      </c>
      <c r="G158" s="26">
        <v>0</v>
      </c>
    </row>
    <row r="159" spans="1:7" s="3" customFormat="1" ht="47.25" customHeight="1">
      <c r="A159" s="52" t="s">
        <v>347</v>
      </c>
      <c r="B159" s="53" t="s">
        <v>348</v>
      </c>
      <c r="C159" s="24" t="s">
        <v>344</v>
      </c>
      <c r="D159" s="24" t="s">
        <v>15</v>
      </c>
      <c r="E159" s="56" t="s">
        <v>70</v>
      </c>
      <c r="F159" s="49" t="s">
        <v>70</v>
      </c>
      <c r="G159" s="36">
        <v>11.859</v>
      </c>
    </row>
    <row r="160" spans="1:7" s="14" customFormat="1" ht="47.25" customHeight="1">
      <c r="A160" s="30" t="s">
        <v>349</v>
      </c>
      <c r="B160" s="31" t="s">
        <v>350</v>
      </c>
      <c r="C160" s="24"/>
      <c r="D160" s="24"/>
      <c r="E160" s="56"/>
      <c r="F160" s="49"/>
      <c r="G160" s="57">
        <f>G161+G162</f>
        <v>10.748</v>
      </c>
    </row>
    <row r="161" spans="1:59" s="15" customFormat="1" ht="45.75" customHeight="1">
      <c r="A161" s="22" t="s">
        <v>351</v>
      </c>
      <c r="B161" s="23" t="s">
        <v>352</v>
      </c>
      <c r="C161" s="24" t="s">
        <v>32</v>
      </c>
      <c r="D161" s="24" t="s">
        <v>100</v>
      </c>
      <c r="E161" s="49" t="s">
        <v>70</v>
      </c>
      <c r="F161" s="49" t="s">
        <v>70</v>
      </c>
      <c r="G161" s="36">
        <v>10.748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15" customFormat="1" ht="66.75" customHeight="1">
      <c r="A162" s="22" t="s">
        <v>353</v>
      </c>
      <c r="B162" s="23" t="s">
        <v>354</v>
      </c>
      <c r="C162" s="24" t="s">
        <v>355</v>
      </c>
      <c r="D162" s="24" t="s">
        <v>100</v>
      </c>
      <c r="E162" s="49" t="s">
        <v>70</v>
      </c>
      <c r="F162" s="49" t="s">
        <v>70</v>
      </c>
      <c r="G162" s="27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5" customFormat="1" ht="42" customHeight="1">
      <c r="A163" s="22" t="s">
        <v>356</v>
      </c>
      <c r="B163" s="23" t="s">
        <v>357</v>
      </c>
      <c r="C163" s="24" t="s">
        <v>358</v>
      </c>
      <c r="D163" s="24" t="s">
        <v>24</v>
      </c>
      <c r="E163" s="49" t="s">
        <v>70</v>
      </c>
      <c r="F163" s="49" t="s">
        <v>70</v>
      </c>
      <c r="G163" s="26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5" customFormat="1" ht="42" customHeight="1">
      <c r="A164" s="22" t="s">
        <v>359</v>
      </c>
      <c r="B164" s="23" t="s">
        <v>360</v>
      </c>
      <c r="C164" s="24" t="s">
        <v>14</v>
      </c>
      <c r="D164" s="24" t="s">
        <v>15</v>
      </c>
      <c r="E164" s="49" t="s">
        <v>70</v>
      </c>
      <c r="F164" s="49" t="s">
        <v>70</v>
      </c>
      <c r="G164" s="26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5" customFormat="1" ht="47.25">
      <c r="A165" s="22" t="s">
        <v>361</v>
      </c>
      <c r="B165" s="23" t="s">
        <v>362</v>
      </c>
      <c r="C165" s="24" t="s">
        <v>44</v>
      </c>
      <c r="D165" s="24" t="s">
        <v>15</v>
      </c>
      <c r="E165" s="49" t="s">
        <v>70</v>
      </c>
      <c r="F165" s="49" t="s">
        <v>70</v>
      </c>
      <c r="G165" s="26" t="s">
        <v>45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5" customFormat="1" ht="63">
      <c r="A166" s="22" t="s">
        <v>363</v>
      </c>
      <c r="B166" s="23" t="s">
        <v>364</v>
      </c>
      <c r="C166" s="24" t="s">
        <v>44</v>
      </c>
      <c r="D166" s="24" t="s">
        <v>15</v>
      </c>
      <c r="E166" s="49" t="s">
        <v>70</v>
      </c>
      <c r="F166" s="49" t="s">
        <v>70</v>
      </c>
      <c r="G166" s="26" t="s">
        <v>45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7" customFormat="1" ht="72.75" customHeight="1">
      <c r="A167" s="30" t="s">
        <v>365</v>
      </c>
      <c r="B167" s="31" t="s">
        <v>366</v>
      </c>
      <c r="C167" s="24"/>
      <c r="D167" s="24"/>
      <c r="E167" s="49"/>
      <c r="F167" s="49"/>
      <c r="G167" s="26" t="s">
        <v>45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</row>
    <row r="168" spans="1:7" ht="31.5">
      <c r="A168" s="45" t="s">
        <v>367</v>
      </c>
      <c r="B168" s="33" t="s">
        <v>368</v>
      </c>
      <c r="C168" s="39" t="s">
        <v>44</v>
      </c>
      <c r="D168" s="39" t="s">
        <v>15</v>
      </c>
      <c r="E168" s="39" t="s">
        <v>70</v>
      </c>
      <c r="F168" s="39" t="s">
        <v>70</v>
      </c>
      <c r="G168" s="26" t="s">
        <v>45</v>
      </c>
    </row>
    <row r="169" spans="1:7" ht="45.75" customHeight="1">
      <c r="A169" s="45" t="s">
        <v>369</v>
      </c>
      <c r="B169" s="33" t="s">
        <v>370</v>
      </c>
      <c r="C169" s="39" t="s">
        <v>44</v>
      </c>
      <c r="D169" s="39" t="s">
        <v>15</v>
      </c>
      <c r="E169" s="39" t="s">
        <v>70</v>
      </c>
      <c r="F169" s="39" t="s">
        <v>70</v>
      </c>
      <c r="G169" s="26" t="s">
        <v>45</v>
      </c>
    </row>
    <row r="170" spans="1:7" ht="63" customHeight="1">
      <c r="A170" s="45" t="s">
        <v>371</v>
      </c>
      <c r="B170" s="33" t="s">
        <v>372</v>
      </c>
      <c r="C170" s="39" t="s">
        <v>44</v>
      </c>
      <c r="D170" s="39" t="s">
        <v>15</v>
      </c>
      <c r="E170" s="39" t="s">
        <v>70</v>
      </c>
      <c r="F170" s="39" t="s">
        <v>70</v>
      </c>
      <c r="G170" s="26" t="s">
        <v>45</v>
      </c>
    </row>
    <row r="171" spans="1:7" ht="39.75" customHeight="1">
      <c r="A171" s="45" t="s">
        <v>373</v>
      </c>
      <c r="B171" s="33" t="s">
        <v>374</v>
      </c>
      <c r="C171" s="39" t="s">
        <v>44</v>
      </c>
      <c r="D171" s="39" t="s">
        <v>100</v>
      </c>
      <c r="E171" s="39" t="s">
        <v>70</v>
      </c>
      <c r="F171" s="39" t="s">
        <v>70</v>
      </c>
      <c r="G171" s="26" t="s">
        <v>45</v>
      </c>
    </row>
    <row r="172" spans="1:7" ht="36.75" customHeight="1">
      <c r="A172" s="45" t="s">
        <v>375</v>
      </c>
      <c r="B172" s="33" t="s">
        <v>376</v>
      </c>
      <c r="C172" s="39" t="s">
        <v>44</v>
      </c>
      <c r="D172" s="39" t="s">
        <v>15</v>
      </c>
      <c r="E172" s="39" t="s">
        <v>70</v>
      </c>
      <c r="F172" s="39" t="s">
        <v>70</v>
      </c>
      <c r="G172" s="26" t="s">
        <v>45</v>
      </c>
    </row>
    <row r="173" spans="1:7" ht="53.25" customHeight="1">
      <c r="A173" s="45" t="s">
        <v>377</v>
      </c>
      <c r="B173" s="33" t="s">
        <v>378</v>
      </c>
      <c r="C173" s="39" t="s">
        <v>44</v>
      </c>
      <c r="D173" s="39" t="s">
        <v>15</v>
      </c>
      <c r="E173" s="39" t="s">
        <v>70</v>
      </c>
      <c r="F173" s="39" t="s">
        <v>70</v>
      </c>
      <c r="G173" s="26" t="s">
        <v>45</v>
      </c>
    </row>
    <row r="174" spans="1:7" ht="66.75" customHeight="1">
      <c r="A174" s="45" t="s">
        <v>379</v>
      </c>
      <c r="B174" s="33" t="s">
        <v>380</v>
      </c>
      <c r="C174" s="39" t="s">
        <v>44</v>
      </c>
      <c r="D174" s="39" t="s">
        <v>24</v>
      </c>
      <c r="E174" s="39" t="s">
        <v>70</v>
      </c>
      <c r="F174" s="39" t="s">
        <v>70</v>
      </c>
      <c r="G174" s="26" t="s">
        <v>45</v>
      </c>
    </row>
    <row r="175" spans="1:7" ht="110.25" customHeight="1">
      <c r="A175" s="45" t="s">
        <v>381</v>
      </c>
      <c r="B175" s="33" t="s">
        <v>382</v>
      </c>
      <c r="C175" s="39" t="s">
        <v>44</v>
      </c>
      <c r="D175" s="39" t="s">
        <v>100</v>
      </c>
      <c r="E175" s="39" t="s">
        <v>70</v>
      </c>
      <c r="F175" s="39" t="s">
        <v>70</v>
      </c>
      <c r="G175" s="26" t="s">
        <v>45</v>
      </c>
    </row>
    <row r="176" spans="1:7" ht="85.5" customHeight="1">
      <c r="A176" s="45" t="s">
        <v>383</v>
      </c>
      <c r="B176" s="33" t="s">
        <v>384</v>
      </c>
      <c r="C176" s="39" t="s">
        <v>44</v>
      </c>
      <c r="D176" s="39" t="s">
        <v>15</v>
      </c>
      <c r="E176" s="39" t="s">
        <v>70</v>
      </c>
      <c r="F176" s="39" t="s">
        <v>70</v>
      </c>
      <c r="G176" s="26" t="s">
        <v>45</v>
      </c>
    </row>
    <row r="177" spans="1:7" ht="51" customHeight="1">
      <c r="A177" s="45" t="s">
        <v>385</v>
      </c>
      <c r="B177" s="33" t="s">
        <v>386</v>
      </c>
      <c r="C177" s="39" t="s">
        <v>44</v>
      </c>
      <c r="D177" s="39" t="s">
        <v>15</v>
      </c>
      <c r="E177" s="39" t="s">
        <v>70</v>
      </c>
      <c r="F177" s="39" t="s">
        <v>70</v>
      </c>
      <c r="G177" s="26" t="s">
        <v>45</v>
      </c>
    </row>
    <row r="178" spans="1:59" s="18" customFormat="1" ht="19.5" customHeight="1">
      <c r="A178" s="58"/>
      <c r="B178" s="31" t="s">
        <v>387</v>
      </c>
      <c r="C178" s="59"/>
      <c r="D178" s="59"/>
      <c r="E178" s="60"/>
      <c r="F178" s="60"/>
      <c r="G178" s="61">
        <f>G7+G36+G39+G41+G95+G138+G140++G144+G151+G160+G156+G154+G167</f>
        <v>2172.9939918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</row>
    <row r="179" spans="5:11" ht="42" customHeight="1">
      <c r="E179" s="20"/>
      <c r="F179" s="20"/>
      <c r="G179" s="20"/>
      <c r="I179"/>
      <c r="J179"/>
      <c r="K179"/>
    </row>
    <row r="180" spans="5:7" ht="83.25" customHeight="1">
      <c r="E180" s="20"/>
      <c r="F180" s="20"/>
      <c r="G180" s="20"/>
    </row>
    <row r="181" spans="5:7" ht="32.25" customHeight="1">
      <c r="E181" s="20"/>
      <c r="F181" s="20"/>
      <c r="G181" s="20"/>
    </row>
    <row r="182" spans="5:7" ht="42.75" customHeight="1">
      <c r="E182" s="20"/>
      <c r="F182" s="20"/>
      <c r="G182" s="20"/>
    </row>
    <row r="183" spans="5:7" ht="18.75" customHeight="1">
      <c r="E183" s="20"/>
      <c r="F183" s="20"/>
      <c r="G183" s="20"/>
    </row>
    <row r="184" spans="5:7" ht="30.75" customHeight="1">
      <c r="E184" s="20"/>
      <c r="F184" s="20"/>
      <c r="G184" s="20"/>
    </row>
    <row r="185" spans="5:7" ht="33.75" customHeight="1">
      <c r="E185" s="20"/>
      <c r="F185" s="20"/>
      <c r="G185" s="20"/>
    </row>
    <row r="186" spans="5:7" ht="80.25" customHeight="1">
      <c r="E186" s="20"/>
      <c r="F186" s="20"/>
      <c r="G186" s="20"/>
    </row>
    <row r="187" spans="5:7" ht="39.75" customHeight="1">
      <c r="E187" s="20"/>
      <c r="F187" s="20"/>
      <c r="G187" s="20"/>
    </row>
    <row r="188" spans="5:7" ht="16.5" customHeight="1">
      <c r="E188" s="20"/>
      <c r="F188" s="20"/>
      <c r="G188" s="20"/>
    </row>
    <row r="189" spans="5:7" ht="17.25" customHeight="1">
      <c r="E189" s="20"/>
      <c r="F189" s="20"/>
      <c r="G189" s="20"/>
    </row>
    <row r="190" spans="5:7" ht="36" customHeight="1">
      <c r="E190" s="20"/>
      <c r="F190" s="20"/>
      <c r="G190" s="20"/>
    </row>
    <row r="191" spans="5:7" ht="32.25" customHeight="1">
      <c r="E191" s="20"/>
      <c r="F191" s="20"/>
      <c r="G191" s="20"/>
    </row>
    <row r="192" spans="5:7" ht="24" customHeight="1">
      <c r="E192" s="20"/>
      <c r="F192" s="20"/>
      <c r="G192" s="20"/>
    </row>
    <row r="193" spans="5:7" ht="19.5" customHeight="1">
      <c r="E193" s="20"/>
      <c r="F193" s="20"/>
      <c r="G193" s="20"/>
    </row>
    <row r="194" spans="5:7" ht="54" customHeight="1">
      <c r="E194" s="20"/>
      <c r="F194" s="20"/>
      <c r="G194" s="20"/>
    </row>
    <row r="195" spans="5:7" ht="24.75" customHeight="1">
      <c r="E195" s="20"/>
      <c r="F195" s="20"/>
      <c r="G195" s="20"/>
    </row>
    <row r="196" spans="5:7" ht="27" customHeight="1">
      <c r="E196" s="20"/>
      <c r="F196" s="20"/>
      <c r="G196" s="20"/>
    </row>
    <row r="197" spans="5:7" ht="12.75" customHeight="1" hidden="1">
      <c r="E197" s="20"/>
      <c r="F197" s="20"/>
      <c r="G197" s="20"/>
    </row>
    <row r="198" spans="5:7" ht="15.75">
      <c r="E198" s="20"/>
      <c r="F198" s="20"/>
      <c r="G198" s="20"/>
    </row>
    <row r="199" spans="5:7" ht="15.75">
      <c r="E199" s="20"/>
      <c r="F199" s="20"/>
      <c r="G199" s="20"/>
    </row>
    <row r="200" spans="5:7" ht="15.75">
      <c r="E200" s="20"/>
      <c r="F200" s="20"/>
      <c r="G200" s="20"/>
    </row>
    <row r="201" spans="5:7" ht="15.75">
      <c r="E201" s="20"/>
      <c r="F201" s="20"/>
      <c r="G201" s="20"/>
    </row>
    <row r="202" spans="5:7" ht="15.75">
      <c r="E202" s="20"/>
      <c r="F202" s="20"/>
      <c r="G202" s="20"/>
    </row>
    <row r="203" spans="5:7" ht="15.75">
      <c r="E203" s="20"/>
      <c r="F203" s="20"/>
      <c r="G203" s="20"/>
    </row>
    <row r="204" spans="5:7" ht="15.75">
      <c r="E204" s="20"/>
      <c r="F204" s="20"/>
      <c r="G204" s="20"/>
    </row>
    <row r="205" spans="5:7" ht="15.75">
      <c r="E205" s="20"/>
      <c r="F205" s="20"/>
      <c r="G205" s="20"/>
    </row>
    <row r="206" spans="5:7" ht="15.75">
      <c r="E206" s="20"/>
      <c r="F206" s="20"/>
      <c r="G206" s="20"/>
    </row>
    <row r="207" spans="5:7" ht="15.75">
      <c r="E207" s="20"/>
      <c r="F207" s="20"/>
      <c r="G207" s="20"/>
    </row>
    <row r="208" spans="5:7" ht="15.75">
      <c r="E208" s="20"/>
      <c r="F208" s="20"/>
      <c r="G208" s="20"/>
    </row>
    <row r="209" spans="5:7" ht="15.75">
      <c r="E209" s="20"/>
      <c r="F209" s="20"/>
      <c r="G209" s="20"/>
    </row>
    <row r="210" spans="5:7" ht="15.75">
      <c r="E210" s="20"/>
      <c r="F210" s="20"/>
      <c r="G210" s="20"/>
    </row>
    <row r="211" spans="5:7" ht="15.75">
      <c r="E211" s="20"/>
      <c r="F211" s="20"/>
      <c r="G211" s="20"/>
    </row>
    <row r="212" spans="5:7" ht="15.75">
      <c r="E212" s="20"/>
      <c r="F212" s="20"/>
      <c r="G212" s="20"/>
    </row>
    <row r="213" spans="5:7" ht="15.75">
      <c r="E213" s="20"/>
      <c r="F213" s="20"/>
      <c r="G213" s="20"/>
    </row>
    <row r="214" spans="5:7" ht="15.75">
      <c r="E214" s="20"/>
      <c r="F214" s="20"/>
      <c r="G214" s="20"/>
    </row>
    <row r="215" spans="5:7" ht="15.75">
      <c r="E215" s="20"/>
      <c r="F215" s="20"/>
      <c r="G215" s="20"/>
    </row>
    <row r="216" spans="5:7" ht="15.75">
      <c r="E216" s="20"/>
      <c r="F216" s="20"/>
      <c r="G216" s="20"/>
    </row>
    <row r="217" spans="5:7" ht="15.75">
      <c r="E217" s="20"/>
      <c r="F217" s="20"/>
      <c r="G217" s="20"/>
    </row>
    <row r="218" spans="5:7" ht="15.75">
      <c r="E218" s="20"/>
      <c r="F218" s="20"/>
      <c r="G218" s="20"/>
    </row>
    <row r="219" spans="5:7" ht="15.75">
      <c r="E219" s="20"/>
      <c r="F219" s="20"/>
      <c r="G219" s="20"/>
    </row>
    <row r="220" spans="5:7" ht="15.75">
      <c r="E220" s="20"/>
      <c r="F220" s="20"/>
      <c r="G220" s="20"/>
    </row>
    <row r="221" spans="5:7" ht="15.75">
      <c r="E221" s="20"/>
      <c r="F221" s="20"/>
      <c r="G221" s="20"/>
    </row>
    <row r="222" spans="5:7" ht="15.75">
      <c r="E222" s="20"/>
      <c r="F222" s="20"/>
      <c r="G222" s="20"/>
    </row>
    <row r="223" spans="5:7" ht="15.75">
      <c r="E223" s="20"/>
      <c r="F223" s="20"/>
      <c r="G223" s="20"/>
    </row>
    <row r="224" spans="5:7" ht="15.75">
      <c r="E224" s="20"/>
      <c r="F224" s="20"/>
      <c r="G224" s="20"/>
    </row>
    <row r="225" spans="5:7" ht="15.75">
      <c r="E225" s="20"/>
      <c r="F225" s="20"/>
      <c r="G225" s="20"/>
    </row>
    <row r="226" spans="5:7" ht="15.75">
      <c r="E226" s="20"/>
      <c r="F226" s="20"/>
      <c r="G226" s="20"/>
    </row>
  </sheetData>
  <sheetProtection selectLockedCells="1" selectUnlockedCells="1"/>
  <mergeCells count="7">
    <mergeCell ref="A1:G1"/>
    <mergeCell ref="A2:A5"/>
    <mergeCell ref="B2:B5"/>
    <mergeCell ref="C2:C5"/>
    <mergeCell ref="E2:E4"/>
    <mergeCell ref="F2:F5"/>
    <mergeCell ref="G2:G4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2013-08-13T15:36:32Z</cp:lastPrinted>
  <dcterms:modified xsi:type="dcterms:W3CDTF">2013-08-13T15:36:43Z</dcterms:modified>
  <cp:category/>
  <cp:version/>
  <cp:contentType/>
  <cp:contentStatus/>
</cp:coreProperties>
</file>